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4720" windowHeight="1204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<sst xmlns="http://schemas.openxmlformats.org/spreadsheetml/2006/main" count="356" uniqueCount="248">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</sst>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n&quot;;\-#,##0\ &quot;kn&quot;"/>
    <numFmt numFmtId="173" formatCode="#,##0\ &quot;kn&quot;;[Red]\-#,##0\ &quot;kn&quot;"/>
    <numFmt numFmtId="174" formatCode="#,##0.00\ &quot;kn&quot;;\-#,##0.00\ &quot;kn&quot;"/>
    <numFmt numFmtId="175" formatCode="#,##0.00\ &quot;kn&quot;;[Red]\-#,##0.00\ &quot;kn&quot;"/>
    <numFmt numFmtId="176" formatCode="_-* #,##0\ &quot;kn&quot;_-;\-* #,##0\ &quot;kn&quot;_-;_-* &quot;-&quot;\ &quot;kn&quot;_-;_-@_-"/>
    <numFmt numFmtId="177" formatCode="_-* #,##0\ _k_n_-;\-* #,##0\ _k_n_-;_-* &quot;-&quot;\ _k_n_-;_-@_-"/>
    <numFmt numFmtId="178" formatCode="_-* #,##0.00\ &quot;kn&quot;_-;\-* #,##0.00\ &quot;kn&quot;_-;_-* &quot;-&quot;??\ &quot;kn&quot;_-;_-@_-"/>
    <numFmt numFmtId="179" formatCode="_-* #,##0.00\ _k_n_-;\-* #,##0.00\ _k_n_-;_-* &quot;-&quot;??\ _k_n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
    <numFmt numFmtId="186" formatCode="0.0%"/>
    <numFmt numFmtId="187" formatCode="0.000%"/>
    <numFmt numFmtId="188"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86"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7" applyFont="1" applyAlignment="1">
      <alignment horizontal="left" wrapText="1"/>
      <protection/>
    </xf>
    <xf numFmtId="0" fontId="67" fillId="0" borderId="0" xfId="0" applyFont="1" applyAlignment="1">
      <alignment horizontal="left" wrapText="1"/>
    </xf>
    <xf numFmtId="0" fontId="34"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4" fillId="0" borderId="0" xfId="57"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86" fontId="73" fillId="16" borderId="45" xfId="0" applyNumberFormat="1" applyFont="1" applyFill="1" applyBorder="1" applyAlignment="1">
      <alignment horizontal="center" vertical="center"/>
    </xf>
    <xf numFmtId="186"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8">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48" activePane="bottomLeft" state="frozen"/>
      <selection pane="topLeft" activeCell="A1" sqref="A1"/>
      <selection pane="bottomLeft" activeCell="C77" sqref="C7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6</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0.8333333333333334</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0.75</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f>+VALUE(A65)</f>
        <v>1</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0.8333333333333334</v>
      </c>
    </row>
    <row r="26" spans="1:6" ht="49.5" customHeight="1">
      <c r="A26" s="14" t="s">
        <v>146</v>
      </c>
      <c r="B26" s="105" t="s">
        <v>41</v>
      </c>
      <c r="C26" s="106"/>
      <c r="F26" s="32" t="e">
        <f>+VALUE(A92)</f>
        <v>#VALUE!</v>
      </c>
    </row>
    <row r="27" spans="1:6" ht="15">
      <c r="A27" s="29" t="s">
        <v>39</v>
      </c>
      <c r="B27" s="107" t="s">
        <v>40</v>
      </c>
      <c r="C27" s="108"/>
      <c r="F27" s="32">
        <f>+VALUE(A103)</f>
        <v>0.9375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18</v>
      </c>
    </row>
    <row r="50" spans="1:3" ht="30">
      <c r="A50" s="15" t="s">
        <v>75</v>
      </c>
      <c r="B50" s="10" t="s">
        <v>62</v>
      </c>
      <c r="C50" s="79" t="s">
        <v>18</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5</v>
      </c>
    </row>
    <row r="60" spans="1:3" ht="30">
      <c r="A60" s="15" t="s">
        <v>94</v>
      </c>
      <c r="B60" s="10" t="s">
        <v>88</v>
      </c>
      <c r="C60" s="79" t="s">
        <v>18</v>
      </c>
    </row>
    <row r="61" spans="1:3" ht="30">
      <c r="A61" s="15" t="s">
        <v>95</v>
      </c>
      <c r="B61" s="10" t="s">
        <v>89</v>
      </c>
      <c r="C61" s="79" t="s">
        <v>5</v>
      </c>
    </row>
    <row r="62" spans="1:3" ht="15">
      <c r="A62" s="15" t="s">
        <v>96</v>
      </c>
      <c r="B62" s="10" t="s">
        <v>90</v>
      </c>
      <c r="C62" s="79" t="s">
        <v>5</v>
      </c>
    </row>
    <row r="63" spans="1:3" ht="15">
      <c r="A63" s="15" t="s">
        <v>97</v>
      </c>
      <c r="B63" s="10" t="s">
        <v>91</v>
      </c>
      <c r="C63" s="79" t="s">
        <v>5</v>
      </c>
    </row>
    <row r="64" spans="1:3" ht="45">
      <c r="A64" s="15" t="s">
        <v>98</v>
      </c>
      <c r="B64" s="10" t="s">
        <v>92</v>
      </c>
      <c r="C64" s="79" t="s">
        <v>18</v>
      </c>
    </row>
    <row r="65" spans="1:3" ht="24.75" customHeight="1">
      <c r="A65" s="101">
        <f>_xlfn.IFERROR((COUNTIF(C59:C64,"Da")+(COUNTIF(C59:C64,"Djelomično")/2))/((COUNTIF(C59:C64,"Da")+COUNTIF(C59:C64,"Ne")+COUNTIF(C59:C64,"Djelomično"))),"Nije primjenjivo")</f>
        <v>1</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18</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6</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227</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5</v>
      </c>
    </row>
    <row r="101" spans="1:3" ht="15">
      <c r="A101" s="15" t="s">
        <v>170</v>
      </c>
      <c r="B101" s="10" t="s">
        <v>161</v>
      </c>
      <c r="C101" s="79" t="s">
        <v>5</v>
      </c>
    </row>
    <row r="102" spans="1:3" ht="15">
      <c r="A102" s="15" t="s">
        <v>171</v>
      </c>
      <c r="B102" s="10" t="s">
        <v>162</v>
      </c>
      <c r="C102" s="79" t="s">
        <v>5</v>
      </c>
    </row>
    <row r="103" spans="1:3" ht="24.75" customHeight="1">
      <c r="A103" s="101">
        <f>_xlfn.IFERROR((COUNTIF(C94:C102,"Da")+(COUNTIF(C94:C102,"Djelomično")/2))/((COUNTIF(C94:C102,"Da")+COUNTIF(C94:C102,"Ne")+COUNTIF(C94:C102,"Djelomično"))),"Nije primjenjivo")</f>
        <v>0.9375</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0.9461805555555557</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0"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1</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0.8333333333333334</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0.9375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0.9461805555555557</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Martina Bestvina</cp:lastModifiedBy>
  <cp:lastPrinted>2019-12-05T14:42:35Z</cp:lastPrinted>
  <dcterms:created xsi:type="dcterms:W3CDTF">2012-05-21T15:07:27Z</dcterms:created>
  <dcterms:modified xsi:type="dcterms:W3CDTF">2023-09-13T07:17:04Z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