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79872D06-28D7-449B-972D-407F00FD0269}" xr6:coauthVersionLast="37" xr6:coauthVersionMax="37" xr10:uidLastSave="{00000000-0000-0000-0000-000000000000}"/>
  <bookViews>
    <workbookView xWindow="0" yWindow="0" windowWidth="22260" windowHeight="7872" activeTab="1" xr2:uid="{00000000-000D-0000-FFFF-FFFF00000000}"/>
  </bookViews>
  <sheets>
    <sheet name="Razna oprema" sheetId="14" r:id="rId1"/>
    <sheet name="Video i audio oprema" sheetId="13" r:id="rId2"/>
    <sheet name="Projektori" sheetId="12" r:id="rId3"/>
    <sheet name="Računala" sheetId="20" r:id="rId4"/>
    <sheet name="LED TV" sheetId="9" r:id="rId5"/>
    <sheet name="Interaktivni ekrani" sheetId="15" r:id="rId6"/>
    <sheet name="Info pult" sheetId="19" r:id="rId7"/>
  </sheets>
  <definedNames>
    <definedName name="_xlnm.Print_Area" localSheetId="6">'Info pult'!$A:$J</definedName>
    <definedName name="_xlnm.Print_Area" localSheetId="5">'Interaktivni ekrani'!$A:$J</definedName>
    <definedName name="_xlnm.Print_Area" localSheetId="4">'LED TV'!$A:$H</definedName>
    <definedName name="_xlnm.Print_Area" localSheetId="2">Projektori!$A:$H</definedName>
    <definedName name="_xlnm.Print_Area" localSheetId="3">Računala!$A:$H</definedName>
    <definedName name="_xlnm.Print_Area" localSheetId="0">'Razna oprema'!$A:$H</definedName>
    <definedName name="_xlnm.Print_Area" localSheetId="1">'Video i audio oprema'!$A:$H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3" l="1"/>
  <c r="F32" i="13" l="1"/>
  <c r="F33" i="13" s="1"/>
  <c r="F49" i="20"/>
  <c r="F25" i="20"/>
  <c r="F26" i="20" s="1"/>
  <c r="C2" i="20"/>
  <c r="F2" i="20" s="1"/>
  <c r="F42" i="19"/>
  <c r="F2" i="19"/>
  <c r="F27" i="20" l="1"/>
  <c r="F3" i="20"/>
  <c r="F4" i="20" s="1"/>
  <c r="F2" i="15" l="1"/>
  <c r="F59" i="13"/>
  <c r="F46" i="13" l="1"/>
  <c r="F47" i="13" l="1"/>
  <c r="F48" i="13" s="1"/>
  <c r="F13" i="13"/>
  <c r="F87" i="14"/>
  <c r="F65" i="14"/>
  <c r="F66" i="14" s="1"/>
  <c r="F51" i="14"/>
  <c r="F14" i="13" l="1"/>
  <c r="F15" i="13" s="1"/>
  <c r="F88" i="14"/>
  <c r="F89" i="14" s="1"/>
  <c r="F67" i="14"/>
  <c r="F52" i="14"/>
  <c r="F53" i="14" s="1"/>
  <c r="F35" i="14"/>
  <c r="F21" i="14"/>
  <c r="F3" i="14"/>
  <c r="F2" i="13"/>
  <c r="F11" i="12"/>
  <c r="F12" i="12" s="1"/>
  <c r="F13" i="12" s="1"/>
  <c r="F2" i="12"/>
  <c r="F24" i="9"/>
  <c r="F25" i="9" s="1"/>
  <c r="F26" i="9" s="1"/>
  <c r="F36" i="14" l="1"/>
  <c r="F37" i="14" s="1"/>
  <c r="F22" i="14"/>
  <c r="F23" i="14" s="1"/>
  <c r="F4" i="14"/>
  <c r="F5" i="14" s="1"/>
  <c r="F3" i="13"/>
  <c r="F4" i="13" s="1"/>
  <c r="F3" i="12"/>
  <c r="F4" i="12" s="1"/>
  <c r="F2" i="9"/>
  <c r="F3" i="9" l="1"/>
  <c r="F4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Korisnik</author>
  </authors>
  <commentList>
    <comment ref="B5" authorId="0" shapeId="0" xr:uid="{DE9FE84B-A20F-4490-95F6-9C18C050C791}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WUXGA rezolucija je speicfična za opdređenu marku ili je to zpravo 1920x1200?</t>
        </r>
      </text>
    </comment>
  </commentList>
</comments>
</file>

<file path=xl/sharedStrings.xml><?xml version="1.0" encoding="utf-8"?>
<sst xmlns="http://schemas.openxmlformats.org/spreadsheetml/2006/main" count="596" uniqueCount="319">
  <si>
    <t>broj jedinica</t>
  </si>
  <si>
    <t>jedinica</t>
  </si>
  <si>
    <t>Ukupan iznos</t>
  </si>
  <si>
    <t>kom</t>
  </si>
  <si>
    <t>Kamera</t>
  </si>
  <si>
    <t>Zvučnici</t>
  </si>
  <si>
    <t>Dron</t>
  </si>
  <si>
    <t>Iznos po jedinici</t>
  </si>
  <si>
    <t>komplet</t>
  </si>
  <si>
    <t>Prijenosno računalo</t>
  </si>
  <si>
    <t>PDV</t>
  </si>
  <si>
    <t>SVEUKUPNO</t>
  </si>
  <si>
    <t>Projektor s dodirnim ekranom 
WUXGA rezolucija
9600 ansi lumena uz jednak CLO svijetla u bijeloj i drugim bojama 
Kontrast 2.500.000:1
Vijek trajanja izvora svjetlosti 20.000h
Ispravak iskrivljenja ±45°, Ručno vodoravno ±30° 
Pomak leće: okomito: -60% do +60%, vodoravno: -18% do +18%
Povezivost: USB 2.0 tipa A (2x), USB 2.0 Type B (Service Only), RS-232C, Ethernet sučelje (100 Base_x0002_TX/10 Base-T), Bežični LAN IEEE 802.11a/b/g/n (opcija), VGA ulaz, DVI ulaz, HDBaseT, Stereo 
miniutičnica za audio izlaz, HDMI (HDCP 2.3) 
Dodirni ekranom veličine min 22”
Rezolucija FHD 
Osjetljiv na dodir – minimalno 6 dodira
Uključena bežična olovka bez baterija 
Pisanje u dvije različite boje (crna i crvena)
Električno platno dimenzija 5.70x3.5 +/- 35 cm
Boja Matte White 
Motor brzine do max 19m/min, Razina buke od 45-58db
Zidni prekidač za upravljanje platnom. Udaljenost platna od prekidača 30m
Rasponski nosač za projektor koji se hvata na nosive grede krova dvorane s pripadajućom teleskopskom 
tubom za fino podešavanje visine projektora. Dužina rasponskog nosača 6,25m Dužina teleskopske tube 625-
810mm Okretanje nosača 360° Mogućnost nagiba od 10° 
S udaljenosti od 8.5m-9.5 m projektor treba dati sliku veličine 5.70m x 3.5m +/- 35 cm</t>
  </si>
  <si>
    <t>Platno</t>
  </si>
  <si>
    <t>Dijagonala</t>
  </si>
  <si>
    <t>65''</t>
  </si>
  <si>
    <t>Boja</t>
  </si>
  <si>
    <t>Rezolucija</t>
  </si>
  <si>
    <t>4K/UHD (3840x2160)</t>
  </si>
  <si>
    <t>Tip tv-a</t>
  </si>
  <si>
    <t>Smart TV OS</t>
  </si>
  <si>
    <t>HDR podrška</t>
  </si>
  <si>
    <t>Tehnologija</t>
  </si>
  <si>
    <t>LED</t>
  </si>
  <si>
    <t>HDMI 2.0 (kom)</t>
  </si>
  <si>
    <t>USB (kom)</t>
  </si>
  <si>
    <t>Osvjetljenje ekrana</t>
  </si>
  <si>
    <t>Zvuk</t>
  </si>
  <si>
    <t>10W+10W</t>
  </si>
  <si>
    <t>crna</t>
  </si>
  <si>
    <t>Android</t>
  </si>
  <si>
    <t>Direktno</t>
  </si>
  <si>
    <t>DVB-T2/C/S2</t>
  </si>
  <si>
    <t>Sistem emitiranja (digitalni tv signal)</t>
  </si>
  <si>
    <t>LAN, WiFi, Bluetooth</t>
  </si>
  <si>
    <t>DA</t>
  </si>
  <si>
    <t>Element / komponenta</t>
  </si>
  <si>
    <t>Procesor</t>
  </si>
  <si>
    <t>Radna memorija (RAM)</t>
  </si>
  <si>
    <t>Medij za pohranu podataka</t>
  </si>
  <si>
    <t>NVMe SSD, kapacitet 500 GB</t>
  </si>
  <si>
    <t>Zaslon</t>
  </si>
  <si>
    <t>Grafički podsustav</t>
  </si>
  <si>
    <t>Zvučni podsustav</t>
  </si>
  <si>
    <t>Integrirani HD zvuk, kombinirani audio ulaz/izlaz 3,5 mm, integrirani zvučnik i mikrofon</t>
  </si>
  <si>
    <t>Mrežne komponente</t>
  </si>
  <si>
    <t>Gigabit ethernet</t>
  </si>
  <si>
    <t>Priključci</t>
  </si>
  <si>
    <t>Jedan HDMI ili DisplayPort video priključak standardne veličine, najmanje šest USB priključaka, od toga najmanje 2x tip A 2.0, najmanje 2x tip A 3.2 i najmanje 1x  tip C (USB 3.2 Gen 1 s mogućnošću prijenosa podataka i napona ili Thunderbolt),
jedan RJ 45 priključak</t>
  </si>
  <si>
    <t>Slobodni utori za proširenje</t>
  </si>
  <si>
    <t>najmanje jedan M.2</t>
  </si>
  <si>
    <t>Kućište</t>
  </si>
  <si>
    <t>Senzor za detekciju otvaranja kućišta, funkcionalnost fizičkog zaključavanja, 
utor za sigurnosnu bravicu</t>
  </si>
  <si>
    <t>Napajanje</t>
  </si>
  <si>
    <t>Sigurnost</t>
  </si>
  <si>
    <t>TPM 2.0, MSDM tablica u BIOSu za OEM aktivaciju operacijskog sustava, podrška mrežnom očitanju podatka o imovini iz BIOS-a (model računala, proizvođač, serijski broj), upravljanje USB portovima, BIOS zaporka, Network (PXE) boot</t>
  </si>
  <si>
    <t>Operacijski sustav</t>
  </si>
  <si>
    <t xml:space="preserve">Tvornički predinstaliran operacijski sustav OEM Microsoft Windows 10 Pro 64-bit ili jednakovrijedan </t>
  </si>
  <si>
    <t>Dodaci uz opremu</t>
  </si>
  <si>
    <t>USB Tipkovnica 
hrvatski dijakritici, numerička tastatura, funkcijske tipke, "win tipka", 102 tipke</t>
  </si>
  <si>
    <t>Optički miš žični (dvije tipke, kabel najmanje 1.0 m)</t>
  </si>
  <si>
    <t>Priključni kabel za napajanje računala</t>
  </si>
  <si>
    <t>Jamstvo</t>
  </si>
  <si>
    <t>Jamstvo proizvođača 3 (tri) godine, uz mogućnost provjere trajanja jamstva putem službenih web stranica proizvođača upisom serijskog broja računala.</t>
  </si>
  <si>
    <t>23" - 24", LCD LED, 16:10 ili 16:9 omjer stranica, rezolucija 1920x1080, podesiv po visini i nagibu, integrirana kamera na prednjoj strani 720p HD, antiglare, kontrast najmanje 600:1</t>
  </si>
  <si>
    <t>Integrirani s 1024 MB dijeljene memorije, podrška za Full HD prikaz 1920 x 1080 piksela</t>
  </si>
  <si>
    <t>150 W (220 V, izmjenično 50 Hz), iskoristivost 85%, integrirano u kućište ili vanjsko sa strujnim adapterom</t>
  </si>
  <si>
    <t xml:space="preserve">16 GB DDR4 ili bolje i proširiva do 64 GB </t>
  </si>
  <si>
    <t>Sve u jedan računala (All-In-One)</t>
  </si>
  <si>
    <t>Minimalni tehnički zahtjevi</t>
  </si>
  <si>
    <t>LED TV - 65''</t>
  </si>
  <si>
    <t>SMART TV</t>
  </si>
  <si>
    <t>HDR 10</t>
  </si>
  <si>
    <t>Integrirani HD zvuk, audio ulaz/izlaz 3,5 mm, integrirani zvučnik i mikrofon</t>
  </si>
  <si>
    <t>Gigabit ethernet priključak integriran putem ethernet konektora.
Bežična mreža standarda, 802.11ac, Bluetooth 4.2</t>
  </si>
  <si>
    <t>Najmanje 3x USB priključaka, od toga najmanje 2x tip A 3.2, te najmanje 1x  tip C (USB 3.2 Gen 2 s mogućnošću prijenosa podataka i napona ili Thunderbolt)
Najmanje 1x HDMI ili DisplayPort standardne veličine
Priključak za slušalice i mikrofon</t>
  </si>
  <si>
    <t>Integrirana, HR dijakritički znakovi, otporna na prolijevanje tekućina, odvojeni numerički dio</t>
  </si>
  <si>
    <t>Integrirana HD kamera, prednja, iznad zaslona, rezolucije minimalno 720p</t>
  </si>
  <si>
    <t xml:space="preserve"> Li-Ion ili Li-Polimer, 48 Whr</t>
  </si>
  <si>
    <t>najviše 3,5 kg</t>
  </si>
  <si>
    <t>Tvornički predinstaliran operacijski sustav OEM Microsoft Windows 10 Pro 64-bit ili jednakovrijedan</t>
  </si>
  <si>
    <t>Vanjski adapter za napajanje 
(korištenje mrežnog napona 220 V, izmjenično 50 Hz,  snaga 65 W)</t>
  </si>
  <si>
    <t>SSD, kapacitet 500 GB</t>
  </si>
  <si>
    <t xml:space="preserve">16 GB DDR4 ili bolja i proširiva do 32 GB </t>
  </si>
  <si>
    <t xml:space="preserve"> Dijagonala 17"-18"; LCD LED, omjer stranica zaslona 16:9 ili 16:10, nativna rezolucija 1920 x 1080, kontrast najmanje 300:1</t>
  </si>
  <si>
    <t>Zidni nosač za LED TV - 65''</t>
  </si>
  <si>
    <t>Baterija</t>
  </si>
  <si>
    <t>Težina</t>
  </si>
  <si>
    <r>
      <t>Rezultat u Passmark mjernom testiranju procesora (https://www.cpubenchmark.net/laptop.html?full) najmanje: 20</t>
    </r>
    <r>
      <rPr>
        <sz val="12"/>
        <rFont val="Times New Roman"/>
        <family val="1"/>
        <charset val="238"/>
      </rPr>
      <t>000</t>
    </r>
  </si>
  <si>
    <t>Tipkovnic</t>
  </si>
  <si>
    <t>Tvučni podsustav</t>
  </si>
  <si>
    <t>Integrirani ili samostalni s 1 GB memorije</t>
  </si>
  <si>
    <t>Projektor i platno za dvoranu</t>
  </si>
  <si>
    <t>Projektor sa platnom</t>
  </si>
  <si>
    <t>Vrsta uređaja</t>
  </si>
  <si>
    <t>LCD</t>
  </si>
  <si>
    <t>Nativna rezolucija</t>
  </si>
  <si>
    <t>1280x800</t>
  </si>
  <si>
    <t>Lumena (ANSI)</t>
  </si>
  <si>
    <t>Kontrast</t>
  </si>
  <si>
    <t>16000:1</t>
  </si>
  <si>
    <t>HDMI</t>
  </si>
  <si>
    <t>VGA</t>
  </si>
  <si>
    <t>Wi-Fi</t>
  </si>
  <si>
    <t>Trajanje lampe</t>
  </si>
  <si>
    <t>8000 h</t>
  </si>
  <si>
    <t>Dimenzije platna [cm]178 x 178
Omjer stranica1:1
Vidljive dimenzije [cm]178 x 178
Ostale karakteristike zidno, ručno</t>
  </si>
  <si>
    <t>Kamera 1</t>
  </si>
  <si>
    <t>Vrijeme leta</t>
  </si>
  <si>
    <t>46 min</t>
  </si>
  <si>
    <t>Domet [CE]</t>
  </si>
  <si>
    <t>do 30 km</t>
  </si>
  <si>
    <t>Max brzina</t>
  </si>
  <si>
    <t>do 19 m/s</t>
  </si>
  <si>
    <t>Gimbal / stabilizacija</t>
  </si>
  <si>
    <t>3-osni</t>
  </si>
  <si>
    <t>Video rezolucija</t>
  </si>
  <si>
    <t>5.2K UHD</t>
  </si>
  <si>
    <t>20 MP</t>
  </si>
  <si>
    <t>Upravljanje</t>
  </si>
  <si>
    <t>Daljinski upravljač</t>
  </si>
  <si>
    <t>Foto rezolucija</t>
  </si>
  <si>
    <t>Laserski crno-bijeli printer</t>
  </si>
  <si>
    <t>Multifunkcijski laserski uređaj</t>
  </si>
  <si>
    <t>Multifunkcijski</t>
  </si>
  <si>
    <t>Mono/Color</t>
  </si>
  <si>
    <t>Mono</t>
  </si>
  <si>
    <t>Brzina ispisa [str/min]</t>
  </si>
  <si>
    <t>Rezolucija ispisa [dpi]</t>
  </si>
  <si>
    <t>Memorija printera [MB]</t>
  </si>
  <si>
    <t>USB 2.0</t>
  </si>
  <si>
    <t>Duplex</t>
  </si>
  <si>
    <t>printer/scanner/copy/fax</t>
  </si>
  <si>
    <t>ladica min. 150 listova</t>
  </si>
  <si>
    <t>Kapacitet papira</t>
  </si>
  <si>
    <t>All-In-One POS uređaj</t>
  </si>
  <si>
    <t>2,5 Ghz</t>
  </si>
  <si>
    <t>Brzina procesora</t>
  </si>
  <si>
    <t>4 GB</t>
  </si>
  <si>
    <t>Unutarnji ili vanjski, min 250GB</t>
  </si>
  <si>
    <t>15'', Touchscreen</t>
  </si>
  <si>
    <t>Dodatna oprema</t>
  </si>
  <si>
    <t>Prijenosna torba + dodatna baterija</t>
  </si>
  <si>
    <t>Tip</t>
  </si>
  <si>
    <t xml:space="preserve">Rezolucija </t>
  </si>
  <si>
    <t xml:space="preserve">Video rezolucija </t>
  </si>
  <si>
    <t xml:space="preserve">LCD zaslon </t>
  </si>
  <si>
    <t>Format memorijske kartice</t>
  </si>
  <si>
    <t>Objektiv</t>
  </si>
  <si>
    <t>Punjač baterije i kabel napajanja</t>
  </si>
  <si>
    <t>Torba</t>
  </si>
  <si>
    <t xml:space="preserve">Remen za nošenje fotografskog aparata </t>
  </si>
  <si>
    <t>Memorijska kartica</t>
  </si>
  <si>
    <t xml:space="preserve">Jamstvo </t>
  </si>
  <si>
    <t>DSLR</t>
  </si>
  <si>
    <t>18-55 mm</t>
  </si>
  <si>
    <t>Digitalni fotoaparat</t>
  </si>
  <si>
    <t>FullHD 1080</t>
  </si>
  <si>
    <t>24 Mpx</t>
  </si>
  <si>
    <t>Litij-ionska</t>
  </si>
  <si>
    <t>16GB</t>
  </si>
  <si>
    <t>min 3", Touchscreen</t>
  </si>
  <si>
    <t xml:space="preserve">E-čitač knjiga </t>
  </si>
  <si>
    <t>6''</t>
  </si>
  <si>
    <t>Osvijetljeni zaslon</t>
  </si>
  <si>
    <t>12 mjeseci</t>
  </si>
  <si>
    <t>SD, SDHC, SDXC</t>
  </si>
  <si>
    <t>24 mjeseca na digitalni fotoaparat</t>
  </si>
  <si>
    <t>Frekvencijski raspon</t>
  </si>
  <si>
    <t>Radni domet</t>
  </si>
  <si>
    <t>655 - 679 MHz</t>
  </si>
  <si>
    <t>Vanjska antena</t>
  </si>
  <si>
    <t xml:space="preserve">Adapter </t>
  </si>
  <si>
    <t>20 - 16.000 Hz</t>
  </si>
  <si>
    <t>Radna frekvencija</t>
  </si>
  <si>
    <t>Radni raspon</t>
  </si>
  <si>
    <t>min. 2.4 GHz</t>
  </si>
  <si>
    <t>min. do 60 m</t>
  </si>
  <si>
    <t>Bežični sustav mikrofona</t>
  </si>
  <si>
    <t>Tip baterije</t>
  </si>
  <si>
    <t>litij-ionska polimerna</t>
  </si>
  <si>
    <t>Bluetooth</t>
  </si>
  <si>
    <t>Izlazna snaga (W)</t>
  </si>
  <si>
    <t>40</t>
  </si>
  <si>
    <t>USB</t>
  </si>
  <si>
    <t>50 - 20.000 Hz</t>
  </si>
  <si>
    <t>4.1</t>
  </si>
  <si>
    <t>Produženo jamstvo (do, u mjesecima)</t>
  </si>
  <si>
    <t>24 mjeseca</t>
  </si>
  <si>
    <t>Udaljenost od zida (mm)</t>
  </si>
  <si>
    <t>Nosivost / veličina ekrana</t>
  </si>
  <si>
    <t>raspon koji omogućava nosivost ponuđenih 65'' ekrana</t>
  </si>
  <si>
    <t>Montaža</t>
  </si>
  <si>
    <t>VESA za ponuđenu vrstu ekrana</t>
  </si>
  <si>
    <t>Okomiti nagib (stupanj)</t>
  </si>
  <si>
    <t>Horizontalni nagib (stupanj)</t>
  </si>
  <si>
    <t xml:space="preserve"> -5 do +15</t>
  </si>
  <si>
    <t>Kontrolni raspon (min.): Pan: -230° to +50° / Tilt: -95° to +50° / Roll: ±45°</t>
  </si>
  <si>
    <t xml:space="preserve">Max bit rate od 100Mbps te mogućnošću snimanja FHD i 4K videa </t>
  </si>
  <si>
    <t>Kamera: min.1/2.3" CMOS 12 MP (FHD, UHD, 100Mbps max video bitrate)</t>
  </si>
  <si>
    <t>Jasmtvo</t>
  </si>
  <si>
    <r>
      <t xml:space="preserve">Rezultat u Passmark mjernom testiranju procesora (https://www.cpubenchmark.net/desktop.html?full) najmanje: </t>
    </r>
    <r>
      <rPr>
        <sz val="12"/>
        <rFont val="Times New Roman"/>
        <family val="1"/>
      </rPr>
      <t>10000</t>
    </r>
  </si>
  <si>
    <t>Džepni odašiljač sa naglavnim mikrofonom (kom)</t>
  </si>
  <si>
    <t>Broj kanala</t>
  </si>
  <si>
    <t>Dinamički ručni mikrofon</t>
  </si>
  <si>
    <t>Stalak</t>
  </si>
  <si>
    <t>Procjena 1 kom (bez PDV-a)</t>
  </si>
  <si>
    <t>Rok isporuke (u danima)</t>
  </si>
  <si>
    <t>Dodatna baterija
Dodatne kartice do ukupno 128 GB
Torba za aparat za rame</t>
  </si>
  <si>
    <t>Jamstvo proizvođača 2 (dvije) godine na prijenosno računalo i 1 (jedna) godina na bateriju, uz mogućnost provjere trajanja jamstva putem službenih web stranica proizvođača upisom serijskog broja računala.</t>
  </si>
  <si>
    <t>Interaktivni ekran 75''</t>
  </si>
  <si>
    <t xml:space="preserve">Interaktivni ekran 75”
4K Ultra High Definition rezolucija
Zaštitno staklo: &lt; 3 mm Hardened Anti-Reflection Safety Glass (MOHS 7) 
Svjetlina ekrana 450 cd/m2 
Preciznost dodira: 1mm 
35 dodirnih točaka
No Air Gap - osjećaj pisanja rukom po papiru
Android 11.0
RAM : 8 GB DDR4 ROM : 32 GB 
OTA ažuriranja
Integrirani zvučnici 2x20W + Subwoofer 15 Watt 
Vanjska tipka na ekranu za zamrzavanje slike ili slikanje trenutnog prikaza ( schreenshot)
Povezivost: 
Ulazi: 2x HDMI 2.0 i, 1x DisplayPort 1.2 , 2x USB 3.0 Type C, 
Izlazi: 1x HDMI 2.0 , 1x S/PDIF Optical 
USB data: 2x USB 3.0, 2xUSB 2.0
Povezivost: 2x LAN: RJ-45 connector (1000 Mbit/sec) ; Wi-Fi 5 = 802.11ac 
Podržava dijeljenje ekrana za istodobno korištenje dvije Android aplikacije
Funkcija Whiteboard ploče s jednostavnim dijeljenjem sadržaja QR kodom ili mailom. 
Integriran Web preglednik 
Integrirana mogućnost video poziva
Bežično dijeljenje slike s bilo kojeg uređaja
Uključen zidni nosač ekrana i dvije nepunjive olovke
</t>
  </si>
  <si>
    <r>
      <t>OPS računalo 
Procesor kao Intel® Core™ Processor i7-</t>
    </r>
    <r>
      <rPr>
        <sz val="10"/>
        <rFont val="Times New Roman"/>
        <family val="1"/>
        <charset val="238"/>
      </rPr>
      <t xml:space="preserve">10210U </t>
    </r>
    <r>
      <rPr>
        <sz val="10"/>
        <rFont val="Times New Roman"/>
        <family val="1"/>
      </rPr>
      <t xml:space="preserve">
16GB RAM, 256 GB SSD, 
Povezivost: Wi-Fi IEEE 802.11 a, b, d, e, g, h, i, k, n, r, u, v, w, ac, ax , Intel I219LM Gigabit Ethernet , 
Bluetooth 5.1
1xHDMI 2.0, 1x USB-C 3.1 + 2x USB 3.1 + 1x USB 3.0 + 1x USB 2.0 
OS: Win 10Pro </t>
    </r>
  </si>
  <si>
    <t>Kamera (audio- konferencijski sustav) za instalaciju na vrh ekrana
Rezolucija FHD 1080p
kut pregleda 110° 
Integrirana 4 mikrofona s praćenjem govornika i smjera dolaska zvuka 
Automatsko poništavanje jeke i automatska kontrola pojačanja
Transkripcija govora u tekst
Vanjsko napajanje, povezivost s računalom putem Micro USB utora
Kompatibilna s OPS sustavom</t>
  </si>
  <si>
    <t>12x optički zoom, SDI, HDMI, LAN (NDI) Video Output</t>
  </si>
  <si>
    <t>Razglas</t>
  </si>
  <si>
    <t>Torba za prijenosno računalo, odgovarajućih dimenzija</t>
  </si>
  <si>
    <t>Kamera 1 na daljinsko upravljanje</t>
  </si>
  <si>
    <t>Kontroler za kamere na daljinsko upravljanje</t>
  </si>
  <si>
    <t>Tonska mikseta</t>
  </si>
  <si>
    <t>4 kanala, USB, mikrofonsko napajanje</t>
  </si>
  <si>
    <t>Mikrofon</t>
  </si>
  <si>
    <t>Stalak za mirkofon</t>
  </si>
  <si>
    <t>Mrežni preklopnik</t>
  </si>
  <si>
    <t>Bežični mikrofon</t>
  </si>
  <si>
    <t>Mrežni kabel</t>
  </si>
  <si>
    <t>CAT6, 20m</t>
  </si>
  <si>
    <t>CAT6, 5m</t>
  </si>
  <si>
    <t>For Mobile Journalism, Video, Vlog
 SR-M1 Omnidirectional Lav Mic
 Rugged Bodypack Transmitter
 2-Channel Camera-Mount Receiver</t>
  </si>
  <si>
    <t>16× PoE+ 10/100 Mbps RJ45 ports, 2× Gigabit RJ45 ports, 
and 2× combo Gigabit SFP slots.
High PoE power budget with up to 30 W for each PoE 
port and 250 W for all PoE ports.*
Up to 250 m data and power transmission under extend 
mode specially designed for surveillance system</t>
  </si>
  <si>
    <t>Računalo za obradu videa i prijenos videa na youtube, monitor, miš, tipkovnica</t>
  </si>
  <si>
    <t>Free DOS ,Intel Core i5 12400 2,50GHz ,Intel 
H610 ,1x16GB DDR4 3200MHz,NVIDIA GeForce GTX 1650 
4GB GDDR5 ,M.2 SSD 500GB , 4TB HDD, NO 
ODD,10/100/1000 Mbit,Midi Tower 600W
Miš žični, Senzor optički, Rezolucija 800 
dpi, Tipke 2 + scroll, 
Tipkovnica žična, Boja Crna, Sučelje 
USB 
Monitor 23,8, 16:9, Panel IPS, 1920x1080, 250 cd/m2, 1000:1, 178 
°, 178 °, 5 ms, D-Sub,HDMI,3,5 mm Audio Jack, Ravni, 
Boja Crna, Postolje tilt, AMD FreeSync</t>
  </si>
  <si>
    <t>samostojeći Long tripod microphone stand with Soft-Touch surface
790 mm Long boom with 2 clamping screws
Heavy zinc die-cast base
Height adjustable from 100 - 168 cm</t>
  </si>
  <si>
    <t>With cardioid polar pattern
Frequency range from 50 Hz up to 15 kHz
Impedance: 150 Ohm
XLR connector</t>
  </si>
  <si>
    <t>Razglasni sustav sa stalcima, aktivni 10'' subwoofer da 2 x 4.5''/1'' koaksijalnim satelitima, do 130 dB, 460W (300W + 2 x 80W), raspon frekvencija 43-20.000 Hz, kombi XLR stereo input/mini jack input, speaker output, recording output</t>
  </si>
  <si>
    <t>IP Joystick tipkovnica 3D (up, dow, left, right, zoom, lock)
Podrška za ONVIF, VISCA, Serijski port VISCA, PELCO-D/P protokoli i RJ45, RS422, RS232 kontrolna sučelja, kontrola do 255 kamera</t>
  </si>
  <si>
    <t>Streaming oprema za praktikum</t>
  </si>
  <si>
    <t>Procjena 1 komplet (bez PDV-a)</t>
  </si>
  <si>
    <t>Komplet za video i streaming</t>
  </si>
  <si>
    <t>Projektor s platnom</t>
  </si>
  <si>
    <t>INTERAKTIVNI EKRAN</t>
  </si>
  <si>
    <t>Kućište:</t>
  </si>
  <si>
    <t>Vrata su dizajnirana vodootpornom strukturom i zapečaćena vanjskom gumenom trakom kako bi zadovoljila razinu zaštite IP55.</t>
  </si>
  <si>
    <t>Dimenzije:</t>
  </si>
  <si>
    <t>1930*870*200mm(H*W*Debljina)</t>
  </si>
  <si>
    <t>Područje prikaza:</t>
  </si>
  <si>
    <t>1213*684mm(H*W)</t>
  </si>
  <si>
    <t>Staklo:</t>
  </si>
  <si>
    <t>5 mm ultra bijelo kaljeno staklo</t>
  </si>
  <si>
    <t>Zaslon:</t>
  </si>
  <si>
    <t>Veličina - 55''</t>
  </si>
  <si>
    <t>Zoom - 16:9</t>
  </si>
  <si>
    <t>Rezolucija - FHD 1920x1080px</t>
  </si>
  <si>
    <t>Svjetlost - 2000 nit</t>
  </si>
  <si>
    <t>Kontrast - 4000/1</t>
  </si>
  <si>
    <t>Kut gledanja - 178° H/ 178°V</t>
  </si>
  <si>
    <t>Backlight - LED backlight</t>
  </si>
  <si>
    <t>Touch - Nano capacitive touch</t>
  </si>
  <si>
    <t>Automatsko podešavanje jačine svjetla</t>
  </si>
  <si>
    <t>OS:</t>
  </si>
  <si>
    <t>Android OS</t>
  </si>
  <si>
    <t>Opće informacije:</t>
  </si>
  <si>
    <t>OS: Android OS</t>
  </si>
  <si>
    <t>CPU: 8-core, 2GHZ</t>
  </si>
  <si>
    <t>RAM: 3GB</t>
  </si>
  <si>
    <t>Built-in memory: 8G</t>
  </si>
  <si>
    <t>Decoding resolution: support 2 * 1080P</t>
  </si>
  <si>
    <t>Operating system: RK3288 solution</t>
  </si>
  <si>
    <t>4G, WiFi i LAN</t>
  </si>
  <si>
    <t>Odvod topline:</t>
  </si>
  <si>
    <t>- Inteligentni sustav hlađenja, jedinstveni dizajn zračnog kanala i glavne ploče, automatsko podešavanje brzine i volumena</t>
  </si>
  <si>
    <t>- Inteligentni sustav osjetljivosti temperature automatski isključuje zaslon pri visokoj temperaturi 65 ℃</t>
  </si>
  <si>
    <t>Radni parametri:</t>
  </si>
  <si>
    <t>Radna temperatura - -30℃~+50℃</t>
  </si>
  <si>
    <t>Vlaga - 5%~95%</t>
  </si>
  <si>
    <t>Voltaža - AC 220V/50Hz</t>
  </si>
  <si>
    <t>Maksimalna potrošnja energije - 480W</t>
  </si>
  <si>
    <t>Rezolucija: FHD 1920x1080px</t>
  </si>
  <si>
    <t>Svjetlina: 350cd/m2</t>
  </si>
  <si>
    <t>Kontrast: 1400:1</t>
  </si>
  <si>
    <t>Zaslon/boja: 1.06B(10bit)</t>
  </si>
  <si>
    <t>Kut gledanja: 178°HV</t>
  </si>
  <si>
    <t>Odziv: 6ms</t>
  </si>
  <si>
    <t>Video karakteristike: 3D češljasti ﬁltar (3D comb ﬁlter), 3D smanjenje šuma pri kretanju slike,</t>
  </si>
  <si>
    <t>Osjetljiv na dodir: IR / 10-točaka / touch / 20-točaka</t>
  </si>
  <si>
    <t>CPU: 358 / frekvencije dual / core / 1.6GHz (opcija)</t>
  </si>
  <si>
    <t>RAM 1GB DDR3</t>
  </si>
  <si>
    <t>Ugrađena memorija: NAND FLASH 8G</t>
  </si>
  <si>
    <t>Rezolucija: Podržano do 1080P</t>
  </si>
  <si>
    <t>Operacijski sustav: Podržava Android 4.3 ili više / Opcija - PC/Windows</t>
  </si>
  <si>
    <t>Audio izlaz: Stereo audio izlaz, 2 kanala</t>
  </si>
  <si>
    <t>Mrežni adapter: Rj45 10/100M mreža, 4G, WiFi</t>
  </si>
  <si>
    <t>USB sučelje: 2 USB HOST</t>
  </si>
  <si>
    <t>Video reprodukcija: H.264 MKV WMV9 MPEG 1/2/4 HD Divx Xvid RM/RMVB</t>
  </si>
  <si>
    <t>Audio player Mp3, WMA, WAV, EAAC+, MP2 dec, Vorbis (Ogg), AC3, FLAC</t>
  </si>
  <si>
    <t>(lossless audio), APE (lossless audio), BSAC</t>
  </si>
  <si>
    <t>Industrijski prekidač: Preklopna sklopka skopka za napajanje</t>
  </si>
  <si>
    <t>Opskrba industrijskom električnom energijom, zadovoljava VESA DPMS standard</t>
  </si>
  <si>
    <t>Zvučnik: 2 × 5W (8Ω)</t>
  </si>
  <si>
    <t>Način zvuka: stereo</t>
  </si>
  <si>
    <t>Ulazna voltaža: AC100-240v 50/60HZ</t>
  </si>
  <si>
    <t>1,5 mm pocinčani lim, prskan vanjskim posebnim prahom na površini, zaštitna sposobnost  veća od 7 godina.</t>
  </si>
  <si>
    <t xml:space="preserve">INFO Pult 65'' za unutarnju uporabu </t>
  </si>
  <si>
    <t xml:space="preserve">INFO Pult 65'' za vanjsku uporabu </t>
  </si>
  <si>
    <t>Broj mikrofona</t>
  </si>
  <si>
    <t>Bežični mikrofon set sa dva mikrofona i 2 stalka</t>
  </si>
  <si>
    <t>Povezivanje</t>
  </si>
  <si>
    <t>1 x 6,3 mm jack izlaz za A mikrofon, 1 x 6,3 mm jack izlaz za B mikrofon, 1 x 6,3 mm jack izlaz za C mikrofon, 1 x 6,3 mm jack izlaz za D mikrofon, 1 x 6,3 mm jack izlaz mix</t>
  </si>
  <si>
    <t>Povezivanje odašiljača</t>
  </si>
  <si>
    <t>1 x 3,5 mm jack ulaz</t>
  </si>
  <si>
    <t>Frekvencijski pojas</t>
  </si>
  <si>
    <t>210.95 + 174.85 + 215.85 + 181.15 MHz (VHF)</t>
  </si>
  <si>
    <t>Broj prijemnika</t>
  </si>
  <si>
    <t>1 x 9 V baterija</t>
  </si>
  <si>
    <t>Komplet uključuje napajanje odašiljač</t>
  </si>
  <si>
    <t>Komplet uključuje napajanje prijemnika</t>
  </si>
  <si>
    <t>2 x 1,5 V AA baterija</t>
  </si>
  <si>
    <t>AC 12-18 V, 250 mA</t>
  </si>
  <si>
    <t xml:space="preserve">
Komplet uključuje napajanje ručnog mikrofona :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</si>
</sst>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22222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7" fillId="0" borderId="5" applyNumberFormat="0" applyFill="0" applyAlignment="0" applyProtection="0"/>
    <xf numFmtId="0" fontId="6" fillId="0" borderId="0"/>
    <xf numFmtId="0" fontId="8" fillId="0" borderId="0"/>
    <xf numFmtId="0" fontId="12" fillId="0" borderId="0"/>
    <xf numFmtId="0" fontId="13" fillId="0" borderId="0" applyNumberFormat="0" applyFill="0" applyBorder="0" applyAlignment="0" applyProtection="0"/>
  </cellStyleXfs>
  <cellXfs count="120">
    <xf numFmtId="0" fontId="0" fillId="0" borderId="0" xfId="0"/>
    <xf numFmtId="0" fontId="5" fillId="0" borderId="0" xfId="0" applyFont="1"/>
    <xf numFmtId="4" fontId="5" fillId="0" borderId="0" xfId="0" applyNumberFormat="1" applyFont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0" fontId="11" fillId="0" borderId="0" xfId="2" applyFont="1" applyFill="1" applyAlignment="1" applyProtection="1">
      <alignment wrapText="1"/>
      <protection locked="0"/>
    </xf>
    <xf numFmtId="0" fontId="11" fillId="0" borderId="8" xfId="3" applyFont="1" applyFill="1" applyBorder="1" applyAlignment="1" applyProtection="1">
      <alignment horizontal="right" vertical="center" wrapText="1"/>
      <protection locked="0"/>
    </xf>
    <xf numFmtId="0" fontId="10" fillId="0" borderId="9" xfId="3" applyFont="1" applyFill="1" applyBorder="1" applyAlignment="1" applyProtection="1">
      <alignment horizontal="right" vertical="center" wrapText="1"/>
      <protection locked="0"/>
    </xf>
    <xf numFmtId="0" fontId="11" fillId="0" borderId="0" xfId="2" applyFont="1" applyFill="1" applyAlignment="1" applyProtection="1">
      <alignment vertical="center" wrapText="1"/>
      <protection locked="0"/>
    </xf>
    <xf numFmtId="0" fontId="9" fillId="0" borderId="0" xfId="2" applyFont="1" applyFill="1" applyAlignment="1" applyProtection="1">
      <alignment horizontal="center" vertical="center" wrapText="1"/>
      <protection locked="0"/>
    </xf>
    <xf numFmtId="164" fontId="11" fillId="0" borderId="0" xfId="2" applyNumberFormat="1" applyFont="1" applyFill="1" applyAlignment="1" applyProtection="1">
      <alignment horizontal="right" wrapText="1"/>
      <protection locked="0"/>
    </xf>
    <xf numFmtId="0" fontId="10" fillId="0" borderId="11" xfId="3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4" xfId="2" applyFont="1" applyFill="1" applyBorder="1" applyAlignment="1" applyProtection="1">
      <alignment horizontal="center" vertical="center" wrapText="1"/>
      <protection locked="0"/>
    </xf>
    <xf numFmtId="0" fontId="11" fillId="0" borderId="4" xfId="2" quotePrefix="1" applyFont="1" applyFill="1" applyBorder="1" applyAlignment="1" applyProtection="1">
      <alignment horizontal="center" vertical="center" wrapText="1"/>
      <protection locked="0"/>
    </xf>
    <xf numFmtId="49" fontId="11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11" fillId="0" borderId="4" xfId="2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>
      <alignment horizontal="left" vertical="center"/>
    </xf>
    <xf numFmtId="0" fontId="11" fillId="0" borderId="0" xfId="0" applyFont="1"/>
    <xf numFmtId="0" fontId="10" fillId="0" borderId="17" xfId="3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top"/>
    </xf>
    <xf numFmtId="0" fontId="11" fillId="0" borderId="4" xfId="0" applyFont="1" applyBorder="1"/>
    <xf numFmtId="0" fontId="11" fillId="2" borderId="0" xfId="0" applyFont="1" applyFill="1"/>
    <xf numFmtId="0" fontId="10" fillId="0" borderId="4" xfId="3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/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11" fillId="0" borderId="4" xfId="2" applyFont="1" applyFill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top"/>
    </xf>
    <xf numFmtId="0" fontId="5" fillId="0" borderId="4" xfId="4" applyFont="1" applyBorder="1" applyAlignment="1">
      <alignment vertical="top"/>
    </xf>
    <xf numFmtId="0" fontId="11" fillId="0" borderId="4" xfId="4" applyFont="1" applyBorder="1" applyAlignment="1">
      <alignment horizontal="left" vertical="top" wrapText="1"/>
    </xf>
    <xf numFmtId="0" fontId="11" fillId="0" borderId="4" xfId="4" applyFont="1" applyBorder="1" applyAlignment="1">
      <alignment horizontal="left" vertical="top"/>
    </xf>
    <xf numFmtId="0" fontId="5" fillId="0" borderId="4" xfId="4" applyFont="1" applyBorder="1" applyAlignment="1">
      <alignment horizontal="left" vertical="top"/>
    </xf>
    <xf numFmtId="0" fontId="11" fillId="0" borderId="4" xfId="4" applyFont="1" applyFill="1" applyBorder="1" applyAlignment="1">
      <alignment horizontal="left" vertical="top" wrapText="1"/>
    </xf>
    <xf numFmtId="0" fontId="11" fillId="0" borderId="4" xfId="4" applyFont="1" applyFill="1" applyBorder="1" applyAlignment="1">
      <alignment horizontal="left" vertical="top"/>
    </xf>
    <xf numFmtId="0" fontId="11" fillId="0" borderId="4" xfId="4" applyFont="1" applyFill="1" applyBorder="1" applyAlignment="1">
      <alignment horizontal="left" vertical="center" wrapText="1"/>
    </xf>
    <xf numFmtId="0" fontId="5" fillId="0" borderId="4" xfId="4" applyFont="1" applyFill="1" applyBorder="1"/>
    <xf numFmtId="0" fontId="9" fillId="0" borderId="0" xfId="2" applyFont="1" applyFill="1" applyAlignment="1" applyProtection="1">
      <alignment horizontal="center" vertical="center" wrapText="1"/>
      <protection locked="0"/>
    </xf>
    <xf numFmtId="16" fontId="5" fillId="0" borderId="0" xfId="0" quotePrefix="1" applyNumberFormat="1" applyFont="1"/>
    <xf numFmtId="0" fontId="5" fillId="0" borderId="4" xfId="0" applyFont="1" applyBorder="1"/>
    <xf numFmtId="0" fontId="5" fillId="0" borderId="0" xfId="0" applyFont="1" applyBorder="1"/>
    <xf numFmtId="16" fontId="11" fillId="0" borderId="4" xfId="0" quotePrefix="1" applyNumberFormat="1" applyFont="1" applyBorder="1"/>
    <xf numFmtId="0" fontId="11" fillId="0" borderId="4" xfId="0" applyFont="1" applyFill="1" applyBorder="1"/>
    <xf numFmtId="0" fontId="11" fillId="4" borderId="4" xfId="0" applyFont="1" applyFill="1" applyBorder="1" applyAlignment="1">
      <alignment vertical="top" wrapText="1"/>
    </xf>
    <xf numFmtId="0" fontId="11" fillId="0" borderId="4" xfId="0" applyFont="1" applyBorder="1" applyAlignment="1">
      <alignment vertical="top"/>
    </xf>
    <xf numFmtId="0" fontId="11" fillId="0" borderId="4" xfId="3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/>
    </xf>
    <xf numFmtId="0" fontId="5" fillId="0" borderId="17" xfId="0" applyFont="1" applyBorder="1" applyAlignment="1">
      <alignment horizontal="left" vertical="center"/>
    </xf>
    <xf numFmtId="0" fontId="11" fillId="0" borderId="17" xfId="2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17" fillId="0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right"/>
    </xf>
    <xf numFmtId="164" fontId="17" fillId="0" borderId="0" xfId="0" applyNumberFormat="1" applyFont="1" applyFill="1" applyAlignment="1">
      <alignment horizontal="right"/>
    </xf>
    <xf numFmtId="0" fontId="17" fillId="0" borderId="0" xfId="2" applyFont="1" applyFill="1" applyAlignment="1" applyProtection="1">
      <alignment wrapText="1"/>
      <protection locked="0"/>
    </xf>
    <xf numFmtId="164" fontId="17" fillId="0" borderId="0" xfId="2" applyNumberFormat="1" applyFont="1" applyFill="1" applyAlignment="1" applyProtection="1">
      <alignment horizontal="right" wrapText="1"/>
      <protection locked="0"/>
    </xf>
    <xf numFmtId="0" fontId="18" fillId="3" borderId="4" xfId="0" applyFont="1" applyFill="1" applyBorder="1" applyAlignment="1">
      <alignment horizontal="center" vertical="center"/>
    </xf>
    <xf numFmtId="164" fontId="18" fillId="3" borderId="4" xfId="0" applyNumberFormat="1" applyFont="1" applyFill="1" applyBorder="1" applyAlignment="1">
      <alignment horizontal="center" vertical="center" wrapText="1"/>
    </xf>
    <xf numFmtId="164" fontId="18" fillId="3" borderId="4" xfId="0" applyNumberFormat="1" applyFont="1" applyFill="1" applyBorder="1" applyAlignment="1">
      <alignment horizontal="center" vertical="center"/>
    </xf>
    <xf numFmtId="0" fontId="17" fillId="0" borderId="8" xfId="3" applyFont="1" applyFill="1" applyBorder="1" applyAlignment="1" applyProtection="1">
      <alignment horizontal="right" vertical="center" wrapText="1"/>
      <protection locked="0"/>
    </xf>
    <xf numFmtId="0" fontId="1" fillId="0" borderId="9" xfId="3" applyFont="1" applyFill="1" applyBorder="1" applyAlignment="1" applyProtection="1">
      <alignment horizontal="right" vertical="center" wrapText="1"/>
      <protection locked="0"/>
    </xf>
    <xf numFmtId="0" fontId="17" fillId="0" borderId="0" xfId="2" applyFont="1" applyFill="1" applyAlignment="1" applyProtection="1">
      <alignment vertical="center" wrapText="1"/>
      <protection locked="0"/>
    </xf>
    <xf numFmtId="0" fontId="1" fillId="0" borderId="10" xfId="3" applyFont="1" applyFill="1" applyBorder="1" applyAlignment="1" applyProtection="1">
      <alignment horizontal="center" vertical="center" wrapText="1"/>
      <protection locked="0"/>
    </xf>
    <xf numFmtId="0" fontId="1" fillId="0" borderId="11" xfId="3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14" xfId="2" applyFont="1" applyFill="1" applyBorder="1" applyAlignment="1" applyProtection="1">
      <alignment horizontal="center" vertical="center" wrapText="1"/>
      <protection locked="0"/>
    </xf>
    <xf numFmtId="0" fontId="17" fillId="3" borderId="4" xfId="2" applyFont="1" applyFill="1" applyBorder="1" applyAlignment="1" applyProtection="1">
      <alignment horizontal="center" vertical="center" wrapText="1"/>
      <protection locked="0"/>
    </xf>
    <xf numFmtId="0" fontId="17" fillId="0" borderId="4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Fill="1" applyAlignment="1" applyProtection="1">
      <alignment horizontal="center" vertical="center" wrapText="1"/>
      <protection locked="0"/>
    </xf>
    <xf numFmtId="49" fontId="17" fillId="0" borderId="14" xfId="2" applyNumberFormat="1" applyFont="1" applyFill="1" applyBorder="1" applyAlignment="1" applyProtection="1">
      <alignment horizontal="center" vertical="center" wrapText="1"/>
      <protection locked="0"/>
    </xf>
    <xf numFmtId="49" fontId="17" fillId="0" borderId="4" xfId="2" applyNumberFormat="1" applyFont="1" applyFill="1" applyBorder="1" applyAlignment="1" applyProtection="1">
      <alignment horizontal="center" vertical="center" wrapText="1"/>
      <protection locked="0"/>
    </xf>
    <xf numFmtId="49" fontId="1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17" xfId="2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Border="1"/>
    <xf numFmtId="0" fontId="11" fillId="3" borderId="4" xfId="2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49" fontId="11" fillId="0" borderId="4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/>
    <xf numFmtId="0" fontId="19" fillId="0" borderId="0" xfId="0" applyFont="1" applyFill="1" applyAlignment="1">
      <alignment horizontal="left" vertical="top" wrapText="1"/>
    </xf>
    <xf numFmtId="0" fontId="17" fillId="0" borderId="16" xfId="2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/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Fill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18" xfId="1" applyFont="1" applyFill="1" applyBorder="1" applyAlignment="1" applyProtection="1">
      <alignment horizontal="center" vertical="center" wrapText="1"/>
      <protection locked="0"/>
    </xf>
    <xf numFmtId="0" fontId="10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0" fontId="18" fillId="0" borderId="0" xfId="2" applyFont="1" applyFill="1" applyAlignment="1" applyProtection="1">
      <alignment horizontal="center" vertical="center" wrapText="1"/>
      <protection locked="0"/>
    </xf>
    <xf numFmtId="0" fontId="17" fillId="0" borderId="16" xfId="2" applyFont="1" applyFill="1" applyBorder="1" applyAlignment="1" applyProtection="1">
      <alignment horizontal="center" vertical="center" wrapText="1"/>
      <protection locked="0"/>
    </xf>
    <xf numFmtId="0" fontId="17" fillId="0" borderId="15" xfId="2" applyFont="1" applyFill="1" applyBorder="1" applyAlignment="1" applyProtection="1">
      <alignment horizontal="center" vertical="center" wrapText="1"/>
      <protection locked="0"/>
    </xf>
    <xf numFmtId="0" fontId="17" fillId="0" borderId="12" xfId="2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</cellXfs>
  <cellStyles count="6">
    <cellStyle name="Heading 2 2" xfId="1" xr:uid="{6C00A992-0E7A-4337-A285-B70C9D9EF2C4}"/>
    <cellStyle name="Hiperveza 2" xfId="5" xr:uid="{00000000-0005-0000-0000-000034000000}"/>
    <cellStyle name="Normal 2" xfId="2" xr:uid="{F1B220B3-177B-4C6E-B3CF-EE4D688368B9}"/>
    <cellStyle name="Normal 3" xfId="3" xr:uid="{21DBC170-9468-4858-BC20-7BAF82E530C2}"/>
    <cellStyle name="Normalno" xfId="0" builtinId="0"/>
    <cellStyle name="Normalno 2" xfId="4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C428E-752C-40EB-9D7C-C2D9DAAAAD7C}">
  <sheetPr>
    <pageSetUpPr fitToPage="1"/>
  </sheetPr>
  <dimension ref="A1:H96"/>
  <sheetViews>
    <sheetView topLeftCell="A69" zoomScale="80" zoomScaleNormal="80" workbookViewId="0">
      <selection activeCell="A71" sqref="A1:H1048576"/>
    </sheetView>
  </sheetViews>
  <sheetFormatPr defaultRowHeight="15.6" x14ac:dyDescent="0.3"/>
  <cols>
    <col min="1" max="1" width="36.33203125" style="26" customWidth="1"/>
    <col min="2" max="2" width="82.6640625" style="26" customWidth="1"/>
    <col min="3" max="3" width="13.44140625" style="26" bestFit="1" customWidth="1"/>
    <col min="4" max="4" width="9" style="26" bestFit="1" customWidth="1"/>
    <col min="5" max="5" width="12.5546875" style="26" customWidth="1"/>
    <col min="6" max="6" width="13.88671875" style="26" bestFit="1" customWidth="1"/>
    <col min="7" max="7" width="8.88671875" style="26"/>
    <col min="8" max="8" width="9.88671875" style="26" bestFit="1" customWidth="1"/>
    <col min="9" max="16384" width="8.88671875" style="26"/>
  </cols>
  <sheetData>
    <row r="1" spans="1:8" ht="16.2" thickBot="1" x14ac:dyDescent="0.35">
      <c r="A1" s="31"/>
      <c r="B1" s="31"/>
      <c r="C1" s="31"/>
      <c r="D1" s="31"/>
      <c r="E1" s="31"/>
      <c r="F1" s="31"/>
    </row>
    <row r="2" spans="1:8" ht="31.8" thickBot="1" x14ac:dyDescent="0.35">
      <c r="A2" s="102"/>
      <c r="B2" s="103"/>
      <c r="C2" s="5" t="s">
        <v>0</v>
      </c>
      <c r="D2" s="5" t="s">
        <v>1</v>
      </c>
      <c r="E2" s="6" t="s">
        <v>7</v>
      </c>
      <c r="F2" s="7" t="s">
        <v>2</v>
      </c>
      <c r="H2" s="1" t="s">
        <v>206</v>
      </c>
    </row>
    <row r="3" spans="1:8" s="11" customFormat="1" ht="16.2" thickBot="1" x14ac:dyDescent="0.35">
      <c r="A3" s="99" t="s">
        <v>6</v>
      </c>
      <c r="B3" s="100"/>
      <c r="C3" s="8">
        <v>2</v>
      </c>
      <c r="D3" s="8" t="s">
        <v>3</v>
      </c>
      <c r="E3" s="9"/>
      <c r="F3" s="10">
        <f t="shared" ref="F3" si="0">C3*E3</f>
        <v>0</v>
      </c>
      <c r="H3" s="2">
        <v>16000</v>
      </c>
    </row>
    <row r="4" spans="1:8" s="11" customFormat="1" ht="18" customHeight="1" x14ac:dyDescent="0.3">
      <c r="A4" s="12"/>
      <c r="B4" s="13"/>
      <c r="C4" s="14"/>
      <c r="D4" s="101" t="s">
        <v>10</v>
      </c>
      <c r="E4" s="101"/>
      <c r="F4" s="16">
        <f>F3*0.25</f>
        <v>0</v>
      </c>
    </row>
    <row r="5" spans="1:8" s="11" customFormat="1" x14ac:dyDescent="0.3">
      <c r="A5" s="32" t="s">
        <v>36</v>
      </c>
      <c r="B5" s="32" t="s">
        <v>69</v>
      </c>
      <c r="C5" s="14"/>
      <c r="D5" s="101" t="s">
        <v>11</v>
      </c>
      <c r="E5" s="101"/>
      <c r="F5" s="16">
        <f>SUM(F3:F4)</f>
        <v>0</v>
      </c>
    </row>
    <row r="6" spans="1:8" x14ac:dyDescent="0.3">
      <c r="A6" s="30" t="s">
        <v>108</v>
      </c>
      <c r="B6" s="30" t="s">
        <v>109</v>
      </c>
    </row>
    <row r="7" spans="1:8" x14ac:dyDescent="0.3">
      <c r="A7" s="30" t="s">
        <v>110</v>
      </c>
      <c r="B7" s="30" t="s">
        <v>111</v>
      </c>
    </row>
    <row r="8" spans="1:8" x14ac:dyDescent="0.3">
      <c r="A8" s="30" t="s">
        <v>112</v>
      </c>
      <c r="B8" s="30" t="s">
        <v>113</v>
      </c>
    </row>
    <row r="9" spans="1:8" x14ac:dyDescent="0.3">
      <c r="A9" s="30" t="s">
        <v>114</v>
      </c>
      <c r="B9" s="30" t="s">
        <v>115</v>
      </c>
    </row>
    <row r="10" spans="1:8" x14ac:dyDescent="0.3">
      <c r="A10" s="30" t="s">
        <v>4</v>
      </c>
      <c r="B10" s="30" t="s">
        <v>35</v>
      </c>
    </row>
    <row r="11" spans="1:8" x14ac:dyDescent="0.3">
      <c r="A11" s="30" t="s">
        <v>116</v>
      </c>
      <c r="B11" s="30" t="s">
        <v>117</v>
      </c>
    </row>
    <row r="12" spans="1:8" x14ac:dyDescent="0.3">
      <c r="A12" s="30" t="s">
        <v>121</v>
      </c>
      <c r="B12" s="30" t="s">
        <v>118</v>
      </c>
    </row>
    <row r="13" spans="1:8" x14ac:dyDescent="0.3">
      <c r="A13" s="30" t="s">
        <v>119</v>
      </c>
      <c r="B13" s="30" t="s">
        <v>120</v>
      </c>
    </row>
    <row r="14" spans="1:8" x14ac:dyDescent="0.3">
      <c r="A14" s="30" t="s">
        <v>141</v>
      </c>
      <c r="B14" s="30" t="s">
        <v>142</v>
      </c>
    </row>
    <row r="15" spans="1:8" x14ac:dyDescent="0.3">
      <c r="A15" s="37" t="s">
        <v>153</v>
      </c>
      <c r="B15" s="39" t="s">
        <v>165</v>
      </c>
    </row>
    <row r="16" spans="1:8" x14ac:dyDescent="0.3">
      <c r="A16" s="47" t="s">
        <v>187</v>
      </c>
      <c r="B16" s="30"/>
    </row>
    <row r="17" spans="1:8" s="1" customFormat="1" x14ac:dyDescent="0.3">
      <c r="A17" s="47" t="s">
        <v>207</v>
      </c>
      <c r="B17" s="47"/>
    </row>
    <row r="18" spans="1:8" x14ac:dyDescent="0.3">
      <c r="A18" s="33"/>
      <c r="B18" s="33"/>
    </row>
    <row r="19" spans="1:8" ht="16.2" thickBot="1" x14ac:dyDescent="0.35">
      <c r="A19" s="31"/>
      <c r="B19" s="31"/>
      <c r="C19" s="31"/>
      <c r="D19" s="31"/>
      <c r="E19" s="31"/>
      <c r="F19" s="31"/>
    </row>
    <row r="20" spans="1:8" ht="31.8" thickBot="1" x14ac:dyDescent="0.35">
      <c r="A20" s="102"/>
      <c r="B20" s="103"/>
      <c r="C20" s="5" t="s">
        <v>0</v>
      </c>
      <c r="D20" s="5" t="s">
        <v>1</v>
      </c>
      <c r="E20" s="6" t="s">
        <v>7</v>
      </c>
      <c r="F20" s="7" t="s">
        <v>2</v>
      </c>
      <c r="H20" s="1" t="s">
        <v>206</v>
      </c>
    </row>
    <row r="21" spans="1:8" s="11" customFormat="1" ht="16.2" thickBot="1" x14ac:dyDescent="0.35">
      <c r="A21" s="99" t="s">
        <v>122</v>
      </c>
      <c r="B21" s="100"/>
      <c r="C21" s="8">
        <v>20</v>
      </c>
      <c r="D21" s="8" t="s">
        <v>3</v>
      </c>
      <c r="E21" s="9"/>
      <c r="F21" s="10">
        <f t="shared" ref="F21" si="1">C21*E21</f>
        <v>0</v>
      </c>
      <c r="H21" s="2">
        <v>800</v>
      </c>
    </row>
    <row r="22" spans="1:8" s="11" customFormat="1" ht="18" customHeight="1" x14ac:dyDescent="0.3">
      <c r="A22" s="12"/>
      <c r="B22" s="13"/>
      <c r="C22" s="14"/>
      <c r="D22" s="101" t="s">
        <v>10</v>
      </c>
      <c r="E22" s="101"/>
      <c r="F22" s="16">
        <f>F21*0.25</f>
        <v>0</v>
      </c>
    </row>
    <row r="23" spans="1:8" s="11" customFormat="1" x14ac:dyDescent="0.3">
      <c r="A23" s="22" t="s">
        <v>36</v>
      </c>
      <c r="B23" s="27" t="s">
        <v>69</v>
      </c>
      <c r="C23" s="14"/>
      <c r="D23" s="101" t="s">
        <v>11</v>
      </c>
      <c r="E23" s="101"/>
      <c r="F23" s="16">
        <f>SUM(F21:F22)</f>
        <v>0</v>
      </c>
    </row>
    <row r="24" spans="1:8" x14ac:dyDescent="0.3">
      <c r="A24" s="51" t="s">
        <v>128</v>
      </c>
      <c r="B24" s="29">
        <v>600</v>
      </c>
    </row>
    <row r="25" spans="1:8" x14ac:dyDescent="0.3">
      <c r="A25" s="51" t="s">
        <v>129</v>
      </c>
      <c r="B25" s="29">
        <v>8</v>
      </c>
    </row>
    <row r="26" spans="1:8" x14ac:dyDescent="0.3">
      <c r="A26" s="52" t="s">
        <v>134</v>
      </c>
      <c r="B26" s="29" t="s">
        <v>133</v>
      </c>
    </row>
    <row r="27" spans="1:8" x14ac:dyDescent="0.3">
      <c r="A27" s="51" t="s">
        <v>127</v>
      </c>
      <c r="B27" s="29">
        <v>18</v>
      </c>
    </row>
    <row r="28" spans="1:8" x14ac:dyDescent="0.3">
      <c r="A28" s="52" t="s">
        <v>130</v>
      </c>
      <c r="B28" s="29" t="s">
        <v>35</v>
      </c>
    </row>
    <row r="29" spans="1:8" x14ac:dyDescent="0.3">
      <c r="A29" s="37" t="s">
        <v>153</v>
      </c>
      <c r="B29" s="39" t="s">
        <v>165</v>
      </c>
    </row>
    <row r="30" spans="1:8" x14ac:dyDescent="0.3">
      <c r="A30" s="47" t="s">
        <v>187</v>
      </c>
      <c r="B30" s="30"/>
    </row>
    <row r="31" spans="1:8" s="1" customFormat="1" x14ac:dyDescent="0.3">
      <c r="A31" s="47" t="s">
        <v>207</v>
      </c>
      <c r="B31" s="47"/>
    </row>
    <row r="33" spans="1:8" ht="16.2" thickBot="1" x14ac:dyDescent="0.35">
      <c r="A33" s="31"/>
      <c r="B33" s="31"/>
      <c r="C33" s="31"/>
      <c r="D33" s="31"/>
      <c r="E33" s="31"/>
      <c r="F33" s="31"/>
    </row>
    <row r="34" spans="1:8" ht="31.8" thickBot="1" x14ac:dyDescent="0.35">
      <c r="A34" s="102"/>
      <c r="B34" s="103"/>
      <c r="C34" s="5" t="s">
        <v>0</v>
      </c>
      <c r="D34" s="5" t="s">
        <v>1</v>
      </c>
      <c r="E34" s="6" t="s">
        <v>7</v>
      </c>
      <c r="F34" s="7" t="s">
        <v>2</v>
      </c>
      <c r="H34" s="1" t="s">
        <v>206</v>
      </c>
    </row>
    <row r="35" spans="1:8" s="11" customFormat="1" ht="16.2" thickBot="1" x14ac:dyDescent="0.35">
      <c r="A35" s="99" t="s">
        <v>123</v>
      </c>
      <c r="B35" s="100"/>
      <c r="C35" s="8">
        <v>7</v>
      </c>
      <c r="D35" s="8" t="s">
        <v>3</v>
      </c>
      <c r="E35" s="9"/>
      <c r="F35" s="10">
        <f t="shared" ref="F35" si="2">C35*E35</f>
        <v>0</v>
      </c>
      <c r="H35" s="2">
        <v>7000</v>
      </c>
    </row>
    <row r="36" spans="1:8" s="11" customFormat="1" ht="18" customHeight="1" x14ac:dyDescent="0.3">
      <c r="A36" s="12"/>
      <c r="B36" s="13"/>
      <c r="C36" s="14"/>
      <c r="D36" s="101" t="s">
        <v>10</v>
      </c>
      <c r="E36" s="101"/>
      <c r="F36" s="16">
        <f>F35*0.25</f>
        <v>0</v>
      </c>
    </row>
    <row r="37" spans="1:8" s="11" customFormat="1" x14ac:dyDescent="0.3">
      <c r="A37" s="22" t="s">
        <v>36</v>
      </c>
      <c r="B37" s="27" t="s">
        <v>69</v>
      </c>
      <c r="C37" s="14"/>
      <c r="D37" s="101" t="s">
        <v>11</v>
      </c>
      <c r="E37" s="101"/>
      <c r="F37" s="16">
        <f>SUM(F35:F36)</f>
        <v>0</v>
      </c>
    </row>
    <row r="38" spans="1:8" x14ac:dyDescent="0.3">
      <c r="A38" s="51" t="s">
        <v>124</v>
      </c>
      <c r="B38" s="28" t="s">
        <v>132</v>
      </c>
    </row>
    <row r="39" spans="1:8" x14ac:dyDescent="0.3">
      <c r="A39" s="51" t="s">
        <v>125</v>
      </c>
      <c r="B39" s="28" t="s">
        <v>126</v>
      </c>
    </row>
    <row r="40" spans="1:8" x14ac:dyDescent="0.3">
      <c r="A40" s="51" t="s">
        <v>127</v>
      </c>
      <c r="B40" s="28">
        <v>38</v>
      </c>
    </row>
    <row r="41" spans="1:8" x14ac:dyDescent="0.3">
      <c r="A41" s="51" t="s">
        <v>128</v>
      </c>
      <c r="B41" s="28">
        <v>1200</v>
      </c>
    </row>
    <row r="42" spans="1:8" x14ac:dyDescent="0.3">
      <c r="A42" s="51" t="s">
        <v>129</v>
      </c>
      <c r="B42" s="28">
        <v>512</v>
      </c>
    </row>
    <row r="43" spans="1:8" x14ac:dyDescent="0.3">
      <c r="A43" s="51" t="s">
        <v>130</v>
      </c>
      <c r="B43" s="28" t="s">
        <v>35</v>
      </c>
    </row>
    <row r="44" spans="1:8" x14ac:dyDescent="0.3">
      <c r="A44" s="51" t="s">
        <v>131</v>
      </c>
      <c r="B44" s="28" t="s">
        <v>35</v>
      </c>
    </row>
    <row r="45" spans="1:8" x14ac:dyDescent="0.3">
      <c r="A45" s="37" t="s">
        <v>153</v>
      </c>
      <c r="B45" s="39" t="s">
        <v>165</v>
      </c>
    </row>
    <row r="46" spans="1:8" x14ac:dyDescent="0.3">
      <c r="A46" s="47" t="s">
        <v>187</v>
      </c>
      <c r="B46" s="30"/>
    </row>
    <row r="47" spans="1:8" s="1" customFormat="1" x14ac:dyDescent="0.3">
      <c r="A47" s="47" t="s">
        <v>207</v>
      </c>
      <c r="B47" s="47"/>
    </row>
    <row r="49" spans="1:8" ht="16.2" thickBot="1" x14ac:dyDescent="0.35">
      <c r="A49" s="31"/>
      <c r="B49" s="31"/>
      <c r="C49" s="31"/>
      <c r="D49" s="31"/>
      <c r="E49" s="31"/>
      <c r="F49" s="31"/>
    </row>
    <row r="50" spans="1:8" ht="31.8" thickBot="1" x14ac:dyDescent="0.35">
      <c r="A50" s="102"/>
      <c r="B50" s="103"/>
      <c r="C50" s="5" t="s">
        <v>0</v>
      </c>
      <c r="D50" s="5" t="s">
        <v>1</v>
      </c>
      <c r="E50" s="6" t="s">
        <v>7</v>
      </c>
      <c r="F50" s="7" t="s">
        <v>2</v>
      </c>
      <c r="H50" s="1" t="s">
        <v>206</v>
      </c>
    </row>
    <row r="51" spans="1:8" s="11" customFormat="1" ht="16.2" thickBot="1" x14ac:dyDescent="0.35">
      <c r="A51" s="99" t="s">
        <v>135</v>
      </c>
      <c r="B51" s="100"/>
      <c r="C51" s="8">
        <v>1</v>
      </c>
      <c r="D51" s="8" t="s">
        <v>3</v>
      </c>
      <c r="E51" s="9"/>
      <c r="F51" s="10">
        <f t="shared" ref="F51" si="3">C51*E51</f>
        <v>0</v>
      </c>
      <c r="H51" s="2">
        <v>1500</v>
      </c>
    </row>
    <row r="52" spans="1:8" s="11" customFormat="1" ht="18" customHeight="1" x14ac:dyDescent="0.3">
      <c r="A52" s="12"/>
      <c r="B52" s="13"/>
      <c r="C52" s="14"/>
      <c r="D52" s="101" t="s">
        <v>10</v>
      </c>
      <c r="E52" s="101"/>
      <c r="F52" s="16">
        <f>F51*0.25</f>
        <v>0</v>
      </c>
    </row>
    <row r="53" spans="1:8" s="11" customFormat="1" x14ac:dyDescent="0.3">
      <c r="A53" s="32" t="s">
        <v>36</v>
      </c>
      <c r="B53" s="32" t="s">
        <v>69</v>
      </c>
      <c r="C53" s="14"/>
      <c r="D53" s="101" t="s">
        <v>11</v>
      </c>
      <c r="E53" s="101"/>
      <c r="F53" s="16">
        <f>SUM(F51:F52)</f>
        <v>0</v>
      </c>
    </row>
    <row r="54" spans="1:8" x14ac:dyDescent="0.3">
      <c r="A54" s="34" t="s">
        <v>137</v>
      </c>
      <c r="B54" s="30" t="s">
        <v>136</v>
      </c>
    </row>
    <row r="55" spans="1:8" x14ac:dyDescent="0.3">
      <c r="A55" s="35" t="s">
        <v>38</v>
      </c>
      <c r="B55" s="30" t="s">
        <v>138</v>
      </c>
    </row>
    <row r="56" spans="1:8" x14ac:dyDescent="0.3">
      <c r="A56" s="35" t="s">
        <v>39</v>
      </c>
      <c r="B56" s="30" t="s">
        <v>139</v>
      </c>
    </row>
    <row r="57" spans="1:8" x14ac:dyDescent="0.3">
      <c r="A57" s="36" t="s">
        <v>41</v>
      </c>
      <c r="B57" s="30" t="s">
        <v>140</v>
      </c>
    </row>
    <row r="58" spans="1:8" x14ac:dyDescent="0.3">
      <c r="A58" s="37" t="s">
        <v>153</v>
      </c>
      <c r="B58" s="39" t="s">
        <v>165</v>
      </c>
    </row>
    <row r="59" spans="1:8" x14ac:dyDescent="0.3">
      <c r="A59" s="47" t="s">
        <v>187</v>
      </c>
      <c r="B59" s="30"/>
    </row>
    <row r="60" spans="1:8" s="1" customFormat="1" x14ac:dyDescent="0.3">
      <c r="A60" s="47" t="s">
        <v>207</v>
      </c>
      <c r="B60" s="47"/>
    </row>
    <row r="61" spans="1:8" x14ac:dyDescent="0.3">
      <c r="A61" s="48"/>
      <c r="B61" s="33"/>
    </row>
    <row r="63" spans="1:8" ht="16.2" thickBot="1" x14ac:dyDescent="0.35">
      <c r="A63" s="31"/>
      <c r="B63" s="31"/>
      <c r="C63" s="31"/>
      <c r="D63" s="31"/>
      <c r="E63" s="31"/>
      <c r="F63" s="31"/>
    </row>
    <row r="64" spans="1:8" ht="31.8" thickBot="1" x14ac:dyDescent="0.35">
      <c r="A64" s="102"/>
      <c r="B64" s="103"/>
      <c r="C64" s="5" t="s">
        <v>0</v>
      </c>
      <c r="D64" s="5" t="s">
        <v>1</v>
      </c>
      <c r="E64" s="6" t="s">
        <v>7</v>
      </c>
      <c r="F64" s="7" t="s">
        <v>2</v>
      </c>
      <c r="H64" s="1" t="s">
        <v>206</v>
      </c>
    </row>
    <row r="65" spans="1:8" s="11" customFormat="1" ht="16.2" thickBot="1" x14ac:dyDescent="0.35">
      <c r="A65" s="99" t="s">
        <v>156</v>
      </c>
      <c r="B65" s="100"/>
      <c r="C65" s="8">
        <v>6</v>
      </c>
      <c r="D65" s="8" t="s">
        <v>8</v>
      </c>
      <c r="E65" s="9"/>
      <c r="F65" s="10">
        <f t="shared" ref="F65" si="4">C65*E65</f>
        <v>0</v>
      </c>
      <c r="H65" s="2">
        <v>10000</v>
      </c>
    </row>
    <row r="66" spans="1:8" s="11" customFormat="1" ht="18" customHeight="1" x14ac:dyDescent="0.3">
      <c r="A66" s="12"/>
      <c r="B66" s="13"/>
      <c r="C66" s="14"/>
      <c r="D66" s="101" t="s">
        <v>10</v>
      </c>
      <c r="E66" s="101"/>
      <c r="F66" s="16">
        <f>F65*0.25</f>
        <v>0</v>
      </c>
    </row>
    <row r="67" spans="1:8" s="11" customFormat="1" x14ac:dyDescent="0.3">
      <c r="A67" s="32" t="s">
        <v>36</v>
      </c>
      <c r="B67" s="32" t="s">
        <v>69</v>
      </c>
      <c r="C67" s="14"/>
      <c r="D67" s="101" t="s">
        <v>11</v>
      </c>
      <c r="E67" s="101"/>
      <c r="F67" s="16">
        <f>SUM(F65:F66)</f>
        <v>0</v>
      </c>
    </row>
    <row r="68" spans="1:8" x14ac:dyDescent="0.3">
      <c r="A68" s="37" t="s">
        <v>143</v>
      </c>
      <c r="B68" s="41" t="s">
        <v>154</v>
      </c>
    </row>
    <row r="69" spans="1:8" x14ac:dyDescent="0.3">
      <c r="A69" s="37" t="s">
        <v>144</v>
      </c>
      <c r="B69" s="41" t="s">
        <v>158</v>
      </c>
    </row>
    <row r="70" spans="1:8" x14ac:dyDescent="0.3">
      <c r="A70" s="37" t="s">
        <v>145</v>
      </c>
      <c r="B70" s="42" t="s">
        <v>157</v>
      </c>
    </row>
    <row r="71" spans="1:8" x14ac:dyDescent="0.3">
      <c r="A71" s="37" t="s">
        <v>146</v>
      </c>
      <c r="B71" s="43" t="s">
        <v>161</v>
      </c>
    </row>
    <row r="72" spans="1:8" x14ac:dyDescent="0.3">
      <c r="A72" s="39" t="s">
        <v>147</v>
      </c>
      <c r="B72" s="44" t="s">
        <v>166</v>
      </c>
    </row>
    <row r="73" spans="1:8" x14ac:dyDescent="0.3">
      <c r="A73" s="37" t="s">
        <v>148</v>
      </c>
      <c r="B73" s="39" t="s">
        <v>155</v>
      </c>
    </row>
    <row r="74" spans="1:8" x14ac:dyDescent="0.3">
      <c r="A74" s="37" t="s">
        <v>149</v>
      </c>
      <c r="B74" s="39" t="s">
        <v>35</v>
      </c>
    </row>
    <row r="75" spans="1:8" x14ac:dyDescent="0.3">
      <c r="A75" s="37" t="s">
        <v>86</v>
      </c>
      <c r="B75" s="39" t="s">
        <v>159</v>
      </c>
    </row>
    <row r="76" spans="1:8" x14ac:dyDescent="0.3">
      <c r="A76" s="40" t="s">
        <v>150</v>
      </c>
      <c r="B76" s="39" t="s">
        <v>35</v>
      </c>
    </row>
    <row r="77" spans="1:8" x14ac:dyDescent="0.3">
      <c r="A77" s="40" t="s">
        <v>151</v>
      </c>
      <c r="B77" s="39" t="s">
        <v>35</v>
      </c>
    </row>
    <row r="78" spans="1:8" x14ac:dyDescent="0.3">
      <c r="A78" s="37" t="s">
        <v>152</v>
      </c>
      <c r="B78" s="39" t="s">
        <v>160</v>
      </c>
    </row>
    <row r="79" spans="1:8" x14ac:dyDescent="0.3">
      <c r="A79" s="37" t="s">
        <v>103</v>
      </c>
      <c r="B79" s="39" t="s">
        <v>35</v>
      </c>
    </row>
    <row r="80" spans="1:8" ht="46.8" x14ac:dyDescent="0.3">
      <c r="A80" s="37" t="s">
        <v>141</v>
      </c>
      <c r="B80" s="38" t="s">
        <v>208</v>
      </c>
    </row>
    <row r="81" spans="1:8" x14ac:dyDescent="0.3">
      <c r="A81" s="37" t="s">
        <v>153</v>
      </c>
      <c r="B81" s="39" t="s">
        <v>167</v>
      </c>
    </row>
    <row r="82" spans="1:8" x14ac:dyDescent="0.3">
      <c r="A82" s="47" t="s">
        <v>187</v>
      </c>
      <c r="B82" s="30"/>
    </row>
    <row r="83" spans="1:8" s="1" customFormat="1" x14ac:dyDescent="0.3">
      <c r="A83" s="47" t="s">
        <v>207</v>
      </c>
      <c r="B83" s="47"/>
    </row>
    <row r="84" spans="1:8" x14ac:dyDescent="0.3">
      <c r="A84" s="1"/>
    </row>
    <row r="85" spans="1:8" ht="16.2" thickBot="1" x14ac:dyDescent="0.35">
      <c r="A85" s="31"/>
      <c r="B85" s="31"/>
      <c r="C85" s="31"/>
      <c r="D85" s="31"/>
      <c r="E85" s="31"/>
      <c r="F85" s="31"/>
    </row>
    <row r="86" spans="1:8" ht="31.8" thickBot="1" x14ac:dyDescent="0.35">
      <c r="A86" s="102"/>
      <c r="B86" s="103"/>
      <c r="C86" s="5" t="s">
        <v>0</v>
      </c>
      <c r="D86" s="5" t="s">
        <v>1</v>
      </c>
      <c r="E86" s="6" t="s">
        <v>7</v>
      </c>
      <c r="F86" s="7" t="s">
        <v>2</v>
      </c>
      <c r="H86" s="1" t="s">
        <v>206</v>
      </c>
    </row>
    <row r="87" spans="1:8" s="11" customFormat="1" ht="16.2" thickBot="1" x14ac:dyDescent="0.35">
      <c r="A87" s="99" t="s">
        <v>162</v>
      </c>
      <c r="B87" s="100"/>
      <c r="C87" s="8">
        <v>15</v>
      </c>
      <c r="D87" s="8" t="s">
        <v>3</v>
      </c>
      <c r="E87" s="9"/>
      <c r="F87" s="10">
        <f t="shared" ref="F87" si="5">C87*E87</f>
        <v>0</v>
      </c>
      <c r="H87" s="2">
        <v>1500</v>
      </c>
    </row>
    <row r="88" spans="1:8" s="11" customFormat="1" ht="18" customHeight="1" x14ac:dyDescent="0.3">
      <c r="A88" s="12"/>
      <c r="B88" s="13"/>
      <c r="C88" s="14"/>
      <c r="D88" s="101" t="s">
        <v>10</v>
      </c>
      <c r="E88" s="101"/>
      <c r="F88" s="16">
        <f>F87*0.25</f>
        <v>0</v>
      </c>
    </row>
    <row r="89" spans="1:8" s="11" customFormat="1" x14ac:dyDescent="0.3">
      <c r="A89" s="32" t="s">
        <v>36</v>
      </c>
      <c r="B89" s="32" t="s">
        <v>69</v>
      </c>
      <c r="C89" s="14"/>
      <c r="D89" s="101" t="s">
        <v>11</v>
      </c>
      <c r="E89" s="101"/>
      <c r="F89" s="16">
        <f>SUM(F87:F88)</f>
        <v>0</v>
      </c>
    </row>
    <row r="90" spans="1:8" x14ac:dyDescent="0.3">
      <c r="A90" s="36" t="s">
        <v>41</v>
      </c>
      <c r="B90" s="30" t="s">
        <v>163</v>
      </c>
    </row>
    <row r="91" spans="1:8" x14ac:dyDescent="0.3">
      <c r="A91" s="35" t="s">
        <v>38</v>
      </c>
      <c r="B91" s="30" t="s">
        <v>138</v>
      </c>
    </row>
    <row r="92" spans="1:8" x14ac:dyDescent="0.3">
      <c r="A92" s="35" t="s">
        <v>164</v>
      </c>
      <c r="B92" s="30" t="s">
        <v>35</v>
      </c>
    </row>
    <row r="93" spans="1:8" x14ac:dyDescent="0.3">
      <c r="A93" s="37" t="s">
        <v>103</v>
      </c>
      <c r="B93" s="39" t="s">
        <v>35</v>
      </c>
    </row>
    <row r="94" spans="1:8" x14ac:dyDescent="0.3">
      <c r="A94" s="37" t="s">
        <v>153</v>
      </c>
      <c r="B94" s="39" t="s">
        <v>165</v>
      </c>
    </row>
    <row r="95" spans="1:8" x14ac:dyDescent="0.3">
      <c r="A95" s="47" t="s">
        <v>187</v>
      </c>
      <c r="B95" s="30"/>
    </row>
    <row r="96" spans="1:8" s="1" customFormat="1" x14ac:dyDescent="0.3">
      <c r="A96" s="47" t="s">
        <v>207</v>
      </c>
      <c r="B96" s="47"/>
    </row>
  </sheetData>
  <mergeCells count="24">
    <mergeCell ref="D37:E37"/>
    <mergeCell ref="A2:B2"/>
    <mergeCell ref="A3:B3"/>
    <mergeCell ref="D4:E4"/>
    <mergeCell ref="D5:E5"/>
    <mergeCell ref="A20:B20"/>
    <mergeCell ref="A21:B21"/>
    <mergeCell ref="D22:E22"/>
    <mergeCell ref="D23:E23"/>
    <mergeCell ref="A34:B34"/>
    <mergeCell ref="A35:B35"/>
    <mergeCell ref="D36:E36"/>
    <mergeCell ref="A64:B64"/>
    <mergeCell ref="A86:B86"/>
    <mergeCell ref="A50:B50"/>
    <mergeCell ref="A51:B51"/>
    <mergeCell ref="D52:E52"/>
    <mergeCell ref="D53:E53"/>
    <mergeCell ref="A87:B87"/>
    <mergeCell ref="D88:E88"/>
    <mergeCell ref="D89:E89"/>
    <mergeCell ref="A65:B65"/>
    <mergeCell ref="D66:E66"/>
    <mergeCell ref="D67:E67"/>
  </mergeCells>
  <pageMargins left="0.7" right="0.7" top="0.75" bottom="0.75" header="0.3" footer="0.3"/>
  <pageSetup paperSize="9" scale="46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D5FC5-B7A2-44EA-8327-091FBA416A08}">
  <sheetPr>
    <pageSetUpPr fitToPage="1"/>
  </sheetPr>
  <dimension ref="A1:H71"/>
  <sheetViews>
    <sheetView tabSelected="1" topLeftCell="A14" zoomScale="60" zoomScaleNormal="60" workbookViewId="0">
      <selection activeCell="B40" sqref="B40"/>
    </sheetView>
  </sheetViews>
  <sheetFormatPr defaultRowHeight="15.6" x14ac:dyDescent="0.3"/>
  <cols>
    <col min="1" max="1" width="46" style="1" bestFit="1" customWidth="1"/>
    <col min="2" max="2" width="129" style="1" customWidth="1"/>
    <col min="3" max="3" width="13.33203125" style="1" customWidth="1"/>
    <col min="4" max="4" width="9" style="1" customWidth="1"/>
    <col min="5" max="5" width="14" style="1" customWidth="1"/>
    <col min="6" max="6" width="16" style="1" bestFit="1" customWidth="1"/>
    <col min="7" max="7" width="8.88671875" style="1"/>
    <col min="8" max="8" width="31" style="1" bestFit="1" customWidth="1"/>
    <col min="9" max="16384" width="8.88671875" style="1"/>
  </cols>
  <sheetData>
    <row r="1" spans="1:8" ht="31.8" thickBot="1" x14ac:dyDescent="0.35">
      <c r="A1" s="107"/>
      <c r="B1" s="108"/>
      <c r="C1" s="5" t="s">
        <v>0</v>
      </c>
      <c r="D1" s="5" t="s">
        <v>1</v>
      </c>
      <c r="E1" s="6" t="s">
        <v>7</v>
      </c>
      <c r="F1" s="7" t="s">
        <v>2</v>
      </c>
      <c r="H1" s="1" t="s">
        <v>206</v>
      </c>
    </row>
    <row r="2" spans="1:8" s="11" customFormat="1" ht="16.2" thickBot="1" x14ac:dyDescent="0.35">
      <c r="A2" s="99" t="s">
        <v>107</v>
      </c>
      <c r="B2" s="100"/>
      <c r="C2" s="8">
        <v>1</v>
      </c>
      <c r="D2" s="8" t="s">
        <v>3</v>
      </c>
      <c r="E2" s="9"/>
      <c r="F2" s="10">
        <f t="shared" ref="F2" si="0">C2*E2</f>
        <v>0</v>
      </c>
      <c r="H2" s="2">
        <v>3000</v>
      </c>
    </row>
    <row r="3" spans="1:8" s="11" customFormat="1" ht="18" customHeight="1" x14ac:dyDescent="0.3">
      <c r="A3" s="12"/>
      <c r="B3" s="13"/>
      <c r="C3" s="14"/>
      <c r="D3" s="101" t="s">
        <v>10</v>
      </c>
      <c r="E3" s="101"/>
      <c r="F3" s="16">
        <f>F2*0.25</f>
        <v>0</v>
      </c>
    </row>
    <row r="4" spans="1:8" s="11" customFormat="1" x14ac:dyDescent="0.3">
      <c r="A4" s="22" t="s">
        <v>36</v>
      </c>
      <c r="B4" s="27" t="s">
        <v>69</v>
      </c>
      <c r="C4" s="14"/>
      <c r="D4" s="101" t="s">
        <v>11</v>
      </c>
      <c r="E4" s="101"/>
      <c r="F4" s="16">
        <f>SUM(F2:F3)</f>
        <v>0</v>
      </c>
    </row>
    <row r="5" spans="1:8" x14ac:dyDescent="0.3">
      <c r="A5" s="55"/>
      <c r="B5" s="56" t="s">
        <v>199</v>
      </c>
    </row>
    <row r="6" spans="1:8" x14ac:dyDescent="0.3">
      <c r="A6" s="55"/>
      <c r="B6" s="56" t="s">
        <v>198</v>
      </c>
    </row>
    <row r="7" spans="1:8" x14ac:dyDescent="0.3">
      <c r="A7" s="55"/>
      <c r="B7" s="56" t="s">
        <v>197</v>
      </c>
    </row>
    <row r="8" spans="1:8" x14ac:dyDescent="0.3">
      <c r="A8" s="57" t="s">
        <v>62</v>
      </c>
      <c r="B8" s="56" t="s">
        <v>165</v>
      </c>
    </row>
    <row r="9" spans="1:8" x14ac:dyDescent="0.3">
      <c r="A9" s="47" t="s">
        <v>187</v>
      </c>
      <c r="B9" s="47"/>
    </row>
    <row r="10" spans="1:8" x14ac:dyDescent="0.3">
      <c r="A10" s="47" t="s">
        <v>207</v>
      </c>
      <c r="B10" s="47"/>
    </row>
    <row r="11" spans="1:8" ht="16.2" thickBot="1" x14ac:dyDescent="0.35"/>
    <row r="12" spans="1:8" ht="31.8" thickBot="1" x14ac:dyDescent="0.35">
      <c r="A12" s="107"/>
      <c r="B12" s="108"/>
      <c r="C12" s="5" t="s">
        <v>0</v>
      </c>
      <c r="D12" s="5" t="s">
        <v>1</v>
      </c>
      <c r="E12" s="6" t="s">
        <v>7</v>
      </c>
      <c r="F12" s="7" t="s">
        <v>2</v>
      </c>
      <c r="H12" s="1" t="s">
        <v>206</v>
      </c>
    </row>
    <row r="13" spans="1:8" s="11" customFormat="1" ht="16.2" thickBot="1" x14ac:dyDescent="0.35">
      <c r="A13" s="99" t="s">
        <v>178</v>
      </c>
      <c r="B13" s="100"/>
      <c r="C13" s="8">
        <v>6</v>
      </c>
      <c r="D13" s="8" t="s">
        <v>3</v>
      </c>
      <c r="E13" s="9"/>
      <c r="F13" s="10">
        <f t="shared" ref="F13" si="1">C13*E13</f>
        <v>0</v>
      </c>
      <c r="H13" s="2">
        <v>8000</v>
      </c>
    </row>
    <row r="14" spans="1:8" s="11" customFormat="1" ht="18" customHeight="1" x14ac:dyDescent="0.3">
      <c r="A14" s="12"/>
      <c r="B14" s="13"/>
      <c r="C14" s="14"/>
      <c r="D14" s="101" t="s">
        <v>10</v>
      </c>
      <c r="E14" s="101"/>
      <c r="F14" s="16">
        <f>F13*0.25</f>
        <v>0</v>
      </c>
    </row>
    <row r="15" spans="1:8" s="11" customFormat="1" x14ac:dyDescent="0.3">
      <c r="A15" s="22" t="s">
        <v>36</v>
      </c>
      <c r="B15" s="27" t="s">
        <v>69</v>
      </c>
      <c r="C15" s="14"/>
      <c r="D15" s="101" t="s">
        <v>11</v>
      </c>
      <c r="E15" s="101"/>
      <c r="F15" s="16">
        <f>SUM(F13:F14)</f>
        <v>0</v>
      </c>
    </row>
    <row r="16" spans="1:8" s="11" customFormat="1" x14ac:dyDescent="0.3">
      <c r="A16" s="53" t="s">
        <v>203</v>
      </c>
      <c r="B16" s="53">
        <v>4</v>
      </c>
      <c r="C16" s="14"/>
      <c r="D16" s="15"/>
      <c r="E16" s="15"/>
      <c r="F16" s="16"/>
    </row>
    <row r="17" spans="1:8" x14ac:dyDescent="0.3">
      <c r="A17" s="47" t="s">
        <v>174</v>
      </c>
      <c r="B17" s="47" t="s">
        <v>176</v>
      </c>
    </row>
    <row r="18" spans="1:8" x14ac:dyDescent="0.3">
      <c r="A18" s="47" t="s">
        <v>175</v>
      </c>
      <c r="B18" s="47" t="s">
        <v>177</v>
      </c>
    </row>
    <row r="19" spans="1:8" x14ac:dyDescent="0.3">
      <c r="A19" s="47" t="s">
        <v>168</v>
      </c>
      <c r="B19" s="54" t="s">
        <v>173</v>
      </c>
    </row>
    <row r="20" spans="1:8" x14ac:dyDescent="0.3">
      <c r="A20" s="47" t="s">
        <v>169</v>
      </c>
      <c r="B20" s="47" t="s">
        <v>170</v>
      </c>
    </row>
    <row r="21" spans="1:8" x14ac:dyDescent="0.3">
      <c r="A21" s="47" t="s">
        <v>171</v>
      </c>
      <c r="B21" s="47" t="s">
        <v>35</v>
      </c>
    </row>
    <row r="22" spans="1:8" x14ac:dyDescent="0.3">
      <c r="A22" s="47" t="s">
        <v>172</v>
      </c>
      <c r="B22" s="47" t="s">
        <v>35</v>
      </c>
    </row>
    <row r="23" spans="1:8" x14ac:dyDescent="0.3">
      <c r="A23" s="47" t="s">
        <v>204</v>
      </c>
      <c r="B23" s="36">
        <v>2</v>
      </c>
    </row>
    <row r="24" spans="1:8" x14ac:dyDescent="0.3">
      <c r="A24" s="47" t="s">
        <v>202</v>
      </c>
      <c r="B24" s="36">
        <v>2</v>
      </c>
    </row>
    <row r="25" spans="1:8" x14ac:dyDescent="0.3">
      <c r="A25" s="47" t="s">
        <v>205</v>
      </c>
      <c r="B25" s="36">
        <v>2</v>
      </c>
    </row>
    <row r="26" spans="1:8" x14ac:dyDescent="0.3">
      <c r="A26" s="47" t="s">
        <v>62</v>
      </c>
      <c r="B26" s="47" t="s">
        <v>165</v>
      </c>
    </row>
    <row r="27" spans="1:8" x14ac:dyDescent="0.3">
      <c r="A27" s="47" t="s">
        <v>187</v>
      </c>
      <c r="B27" s="47"/>
    </row>
    <row r="28" spans="1:8" x14ac:dyDescent="0.3">
      <c r="A28" s="47" t="s">
        <v>207</v>
      </c>
      <c r="B28" s="47"/>
    </row>
    <row r="29" spans="1:8" ht="16.2" thickBot="1" x14ac:dyDescent="0.35">
      <c r="A29" s="48"/>
      <c r="B29" s="48"/>
    </row>
    <row r="30" spans="1:8" ht="31.8" thickBot="1" x14ac:dyDescent="0.35">
      <c r="A30" s="107"/>
      <c r="B30" s="108"/>
      <c r="C30" s="5" t="s">
        <v>0</v>
      </c>
      <c r="D30" s="5" t="s">
        <v>1</v>
      </c>
      <c r="E30" s="6" t="s">
        <v>7</v>
      </c>
      <c r="F30" s="7" t="s">
        <v>2</v>
      </c>
      <c r="H30" s="1" t="s">
        <v>206</v>
      </c>
    </row>
    <row r="31" spans="1:8" s="11" customFormat="1" ht="16.2" thickBot="1" x14ac:dyDescent="0.35">
      <c r="A31" s="99" t="s">
        <v>305</v>
      </c>
      <c r="B31" s="100"/>
      <c r="C31" s="8">
        <v>8</v>
      </c>
      <c r="D31" s="8" t="s">
        <v>8</v>
      </c>
      <c r="E31" s="9"/>
      <c r="F31" s="10">
        <f t="shared" ref="F31" si="2">C31*E31</f>
        <v>0</v>
      </c>
      <c r="H31" s="2">
        <v>1000</v>
      </c>
    </row>
    <row r="32" spans="1:8" s="11" customFormat="1" ht="18" customHeight="1" x14ac:dyDescent="0.3">
      <c r="A32" s="12"/>
      <c r="B32" s="13"/>
      <c r="C32" s="14"/>
      <c r="D32" s="101" t="s">
        <v>10</v>
      </c>
      <c r="E32" s="101"/>
      <c r="F32" s="16">
        <f>F31*0.25</f>
        <v>0</v>
      </c>
    </row>
    <row r="33" spans="1:8" s="11" customFormat="1" x14ac:dyDescent="0.3">
      <c r="A33" s="22" t="s">
        <v>36</v>
      </c>
      <c r="B33" s="32" t="s">
        <v>69</v>
      </c>
      <c r="C33" s="14"/>
      <c r="D33" s="101" t="s">
        <v>11</v>
      </c>
      <c r="E33" s="101"/>
      <c r="F33" s="16">
        <f>SUM(F31:F32)</f>
        <v>0</v>
      </c>
    </row>
    <row r="34" spans="1:8" x14ac:dyDescent="0.3">
      <c r="A34" s="47" t="s">
        <v>304</v>
      </c>
      <c r="B34" s="36">
        <v>2</v>
      </c>
    </row>
    <row r="35" spans="1:8" x14ac:dyDescent="0.3">
      <c r="A35" s="47" t="s">
        <v>203</v>
      </c>
      <c r="B35" s="36">
        <v>4</v>
      </c>
    </row>
    <row r="36" spans="1:8" x14ac:dyDescent="0.3">
      <c r="A36" s="47" t="s">
        <v>312</v>
      </c>
      <c r="B36" s="36">
        <v>1</v>
      </c>
    </row>
    <row r="37" spans="1:8" ht="31.2" x14ac:dyDescent="0.3">
      <c r="A37" s="47" t="s">
        <v>306</v>
      </c>
      <c r="B37" s="119" t="s">
        <v>307</v>
      </c>
    </row>
    <row r="38" spans="1:8" x14ac:dyDescent="0.3">
      <c r="A38" s="47" t="s">
        <v>308</v>
      </c>
      <c r="B38" s="30" t="s">
        <v>309</v>
      </c>
    </row>
    <row r="39" spans="1:8" x14ac:dyDescent="0.3">
      <c r="A39" s="47" t="s">
        <v>310</v>
      </c>
      <c r="B39" s="30" t="s">
        <v>311</v>
      </c>
    </row>
    <row r="40" spans="1:8" ht="24" customHeight="1" x14ac:dyDescent="0.3">
      <c r="A40" s="36" t="s">
        <v>318</v>
      </c>
      <c r="B40" s="29" t="s">
        <v>313</v>
      </c>
    </row>
    <row r="41" spans="1:8" x14ac:dyDescent="0.3">
      <c r="A41" s="47" t="s">
        <v>314</v>
      </c>
      <c r="B41" s="29" t="s">
        <v>316</v>
      </c>
    </row>
    <row r="42" spans="1:8" x14ac:dyDescent="0.3">
      <c r="A42" s="47" t="s">
        <v>315</v>
      </c>
      <c r="B42" s="29" t="s">
        <v>317</v>
      </c>
    </row>
    <row r="43" spans="1:8" x14ac:dyDescent="0.3">
      <c r="A43" s="47"/>
      <c r="B43" s="29"/>
    </row>
    <row r="44" spans="1:8" ht="16.2" thickBot="1" x14ac:dyDescent="0.35"/>
    <row r="45" spans="1:8" ht="31.8" thickBot="1" x14ac:dyDescent="0.35">
      <c r="A45" s="107"/>
      <c r="B45" s="108"/>
      <c r="C45" s="5" t="s">
        <v>0</v>
      </c>
      <c r="D45" s="5" t="s">
        <v>1</v>
      </c>
      <c r="E45" s="6" t="s">
        <v>7</v>
      </c>
      <c r="F45" s="7" t="s">
        <v>2</v>
      </c>
      <c r="H45" s="1" t="s">
        <v>206</v>
      </c>
    </row>
    <row r="46" spans="1:8" s="11" customFormat="1" ht="20.399999999999999" customHeight="1" thickBot="1" x14ac:dyDescent="0.35">
      <c r="A46" s="99" t="s">
        <v>5</v>
      </c>
      <c r="B46" s="100"/>
      <c r="C46" s="8">
        <v>15</v>
      </c>
      <c r="D46" s="8" t="s">
        <v>3</v>
      </c>
      <c r="E46" s="9"/>
      <c r="F46" s="10">
        <f t="shared" ref="F46" si="3">C46*E46</f>
        <v>0</v>
      </c>
      <c r="H46" s="2">
        <v>1200</v>
      </c>
    </row>
    <row r="47" spans="1:8" s="11" customFormat="1" ht="18" customHeight="1" x14ac:dyDescent="0.3">
      <c r="A47" s="12"/>
      <c r="B47" s="13"/>
      <c r="C47" s="14"/>
      <c r="D47" s="101" t="s">
        <v>10</v>
      </c>
      <c r="E47" s="101"/>
      <c r="F47" s="16">
        <f>F46*0.25</f>
        <v>0</v>
      </c>
    </row>
    <row r="48" spans="1:8" s="11" customFormat="1" x14ac:dyDescent="0.3">
      <c r="A48" s="32" t="s">
        <v>36</v>
      </c>
      <c r="B48" s="32" t="s">
        <v>69</v>
      </c>
      <c r="C48" s="14"/>
      <c r="D48" s="101" t="s">
        <v>11</v>
      </c>
      <c r="E48" s="101"/>
      <c r="F48" s="16">
        <f>SUM(F46:F47)</f>
        <v>0</v>
      </c>
    </row>
    <row r="49" spans="1:8" s="11" customFormat="1" x14ac:dyDescent="0.3">
      <c r="A49" s="30" t="s">
        <v>182</v>
      </c>
      <c r="B49" s="49" t="s">
        <v>183</v>
      </c>
      <c r="C49" s="14"/>
      <c r="D49" s="45"/>
      <c r="E49" s="45"/>
      <c r="F49" s="16"/>
    </row>
    <row r="50" spans="1:8" x14ac:dyDescent="0.3">
      <c r="A50" s="30" t="s">
        <v>168</v>
      </c>
      <c r="B50" s="50" t="s">
        <v>185</v>
      </c>
    </row>
    <row r="51" spans="1:8" x14ac:dyDescent="0.3">
      <c r="A51" s="30" t="s">
        <v>179</v>
      </c>
      <c r="B51" s="30" t="s">
        <v>180</v>
      </c>
    </row>
    <row r="52" spans="1:8" x14ac:dyDescent="0.3">
      <c r="A52" s="30" t="s">
        <v>181</v>
      </c>
      <c r="B52" s="49" t="s">
        <v>186</v>
      </c>
    </row>
    <row r="53" spans="1:8" x14ac:dyDescent="0.3">
      <c r="A53" s="47" t="s">
        <v>184</v>
      </c>
      <c r="B53" s="47" t="s">
        <v>35</v>
      </c>
    </row>
    <row r="54" spans="1:8" x14ac:dyDescent="0.3">
      <c r="A54" s="30" t="s">
        <v>62</v>
      </c>
      <c r="B54" s="30" t="s">
        <v>165</v>
      </c>
    </row>
    <row r="55" spans="1:8" x14ac:dyDescent="0.3">
      <c r="A55" s="47" t="s">
        <v>187</v>
      </c>
      <c r="B55" s="47"/>
    </row>
    <row r="56" spans="1:8" x14ac:dyDescent="0.3">
      <c r="A56" s="47" t="s">
        <v>207</v>
      </c>
      <c r="B56" s="47"/>
    </row>
    <row r="57" spans="1:8" x14ac:dyDescent="0.3">
      <c r="B57" s="46"/>
    </row>
    <row r="58" spans="1:8" ht="31.8" thickBot="1" x14ac:dyDescent="0.35">
      <c r="A58" s="104"/>
      <c r="B58" s="105"/>
      <c r="C58" s="5" t="s">
        <v>0</v>
      </c>
      <c r="D58" s="5" t="s">
        <v>1</v>
      </c>
      <c r="E58" s="6" t="s">
        <v>7</v>
      </c>
      <c r="F58" s="7" t="s">
        <v>2</v>
      </c>
      <c r="H58" s="1" t="s">
        <v>237</v>
      </c>
    </row>
    <row r="59" spans="1:8" ht="16.2" thickBot="1" x14ac:dyDescent="0.35">
      <c r="A59" s="99" t="s">
        <v>236</v>
      </c>
      <c r="B59" s="106"/>
      <c r="C59" s="8">
        <v>1</v>
      </c>
      <c r="D59" s="8" t="s">
        <v>8</v>
      </c>
      <c r="E59" s="9"/>
      <c r="F59" s="10">
        <f>C59*E59</f>
        <v>0</v>
      </c>
      <c r="H59" s="2">
        <v>93795</v>
      </c>
    </row>
    <row r="60" spans="1:8" customFormat="1" ht="14.4" x14ac:dyDescent="0.3"/>
    <row r="61" spans="1:8" customFormat="1" x14ac:dyDescent="0.3">
      <c r="A61" s="22" t="s">
        <v>36</v>
      </c>
      <c r="B61" s="27" t="s">
        <v>69</v>
      </c>
      <c r="C61" s="96" t="s">
        <v>3</v>
      </c>
    </row>
    <row r="62" spans="1:8" customFormat="1" x14ac:dyDescent="0.3">
      <c r="A62" s="47" t="s">
        <v>217</v>
      </c>
      <c r="B62" s="87" t="s">
        <v>214</v>
      </c>
      <c r="C62" s="95">
        <v>6</v>
      </c>
    </row>
    <row r="63" spans="1:8" customFormat="1" ht="46.8" x14ac:dyDescent="0.3">
      <c r="A63" s="56" t="s">
        <v>218</v>
      </c>
      <c r="B63" s="19" t="s">
        <v>235</v>
      </c>
      <c r="C63" s="95">
        <v>1</v>
      </c>
    </row>
    <row r="64" spans="1:8" customFormat="1" ht="46.8" x14ac:dyDescent="0.3">
      <c r="A64" s="47" t="s">
        <v>215</v>
      </c>
      <c r="B64" s="19" t="s">
        <v>234</v>
      </c>
      <c r="C64" s="95">
        <v>1</v>
      </c>
    </row>
    <row r="65" spans="1:3" customFormat="1" x14ac:dyDescent="0.3">
      <c r="A65" s="47" t="s">
        <v>219</v>
      </c>
      <c r="B65" s="88" t="s">
        <v>220</v>
      </c>
      <c r="C65" s="95">
        <v>1</v>
      </c>
    </row>
    <row r="66" spans="1:3" customFormat="1" ht="62.4" x14ac:dyDescent="0.3">
      <c r="A66" s="47" t="s">
        <v>221</v>
      </c>
      <c r="B66" s="88" t="s">
        <v>233</v>
      </c>
      <c r="C66" s="95">
        <v>1</v>
      </c>
    </row>
    <row r="67" spans="1:3" customFormat="1" ht="62.4" x14ac:dyDescent="0.3">
      <c r="A67" s="47" t="s">
        <v>222</v>
      </c>
      <c r="B67" s="87" t="s">
        <v>232</v>
      </c>
      <c r="C67" s="95">
        <v>1</v>
      </c>
    </row>
    <row r="68" spans="1:3" customFormat="1" ht="93.6" x14ac:dyDescent="0.3">
      <c r="A68" s="47" t="s">
        <v>223</v>
      </c>
      <c r="B68" s="88" t="s">
        <v>229</v>
      </c>
      <c r="C68" s="95">
        <v>1</v>
      </c>
    </row>
    <row r="69" spans="1:3" customFormat="1" ht="62.4" x14ac:dyDescent="0.3">
      <c r="A69" s="47" t="s">
        <v>224</v>
      </c>
      <c r="B69" s="21" t="s">
        <v>228</v>
      </c>
      <c r="C69" s="95">
        <v>2</v>
      </c>
    </row>
    <row r="70" spans="1:3" customFormat="1" x14ac:dyDescent="0.3">
      <c r="A70" s="47" t="s">
        <v>225</v>
      </c>
      <c r="B70" s="3" t="s">
        <v>226</v>
      </c>
      <c r="C70" s="95">
        <v>6</v>
      </c>
    </row>
    <row r="71" spans="1:3" customFormat="1" x14ac:dyDescent="0.3">
      <c r="A71" s="47" t="s">
        <v>225</v>
      </c>
      <c r="B71" s="3" t="s">
        <v>227</v>
      </c>
      <c r="C71" s="95">
        <v>2</v>
      </c>
    </row>
  </sheetData>
  <mergeCells count="18">
    <mergeCell ref="A45:B45"/>
    <mergeCell ref="A13:B13"/>
    <mergeCell ref="D14:E14"/>
    <mergeCell ref="D15:E15"/>
    <mergeCell ref="A1:B1"/>
    <mergeCell ref="A2:B2"/>
    <mergeCell ref="D3:E3"/>
    <mergeCell ref="D4:E4"/>
    <mergeCell ref="A12:B12"/>
    <mergeCell ref="A30:B30"/>
    <mergeCell ref="A31:B31"/>
    <mergeCell ref="D32:E32"/>
    <mergeCell ref="D33:E33"/>
    <mergeCell ref="A58:B58"/>
    <mergeCell ref="A59:B59"/>
    <mergeCell ref="A46:B46"/>
    <mergeCell ref="D47:E47"/>
    <mergeCell ref="D48:E48"/>
  </mergeCells>
  <pageMargins left="0.7" right="0.7" top="0.75" bottom="0.75" header="0.3" footer="0.3"/>
  <pageSetup paperSize="9" scale="3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81FAA-9456-463B-BC6D-F27E32B0EA00}">
  <sheetPr>
    <pageSetUpPr fitToPage="1"/>
  </sheetPr>
  <dimension ref="A1:H25"/>
  <sheetViews>
    <sheetView zoomScale="70" zoomScaleNormal="70" workbookViewId="0">
      <selection activeCell="A3" sqref="A1:H1048576"/>
    </sheetView>
  </sheetViews>
  <sheetFormatPr defaultRowHeight="15.6" x14ac:dyDescent="0.3"/>
  <cols>
    <col min="1" max="1" width="35.77734375" style="1" bestFit="1" customWidth="1"/>
    <col min="2" max="2" width="82.6640625" style="1" customWidth="1"/>
    <col min="3" max="3" width="13.44140625" style="1" bestFit="1" customWidth="1"/>
    <col min="4" max="4" width="8" style="1" bestFit="1" customWidth="1"/>
    <col min="5" max="5" width="12.5546875" style="1" customWidth="1"/>
    <col min="6" max="6" width="13.88671875" style="1" bestFit="1" customWidth="1"/>
    <col min="7" max="7" width="8.88671875" style="1"/>
    <col min="8" max="8" width="27.5546875" style="1" bestFit="1" customWidth="1"/>
    <col min="9" max="16384" width="8.88671875" style="1"/>
  </cols>
  <sheetData>
    <row r="1" spans="1:8" ht="31.8" thickBot="1" x14ac:dyDescent="0.35">
      <c r="A1" s="107"/>
      <c r="B1" s="108"/>
      <c r="C1" s="5" t="s">
        <v>0</v>
      </c>
      <c r="D1" s="5" t="s">
        <v>1</v>
      </c>
      <c r="E1" s="6" t="s">
        <v>7</v>
      </c>
      <c r="F1" s="7" t="s">
        <v>2</v>
      </c>
    </row>
    <row r="2" spans="1:8" s="11" customFormat="1" ht="16.2" thickBot="1" x14ac:dyDescent="0.35">
      <c r="A2" s="99" t="s">
        <v>92</v>
      </c>
      <c r="B2" s="100"/>
      <c r="C2" s="8">
        <v>1</v>
      </c>
      <c r="D2" s="8" t="s">
        <v>8</v>
      </c>
      <c r="E2" s="9"/>
      <c r="F2" s="10">
        <f t="shared" ref="F2" si="0">C2*E2</f>
        <v>0</v>
      </c>
      <c r="H2" s="1" t="s">
        <v>237</v>
      </c>
    </row>
    <row r="3" spans="1:8" s="11" customFormat="1" ht="18" customHeight="1" x14ac:dyDescent="0.3">
      <c r="A3" s="12"/>
      <c r="B3" s="13"/>
      <c r="C3" s="14"/>
      <c r="D3" s="101" t="s">
        <v>10</v>
      </c>
      <c r="E3" s="101"/>
      <c r="F3" s="16">
        <f>F2*0.25</f>
        <v>0</v>
      </c>
      <c r="H3" s="2">
        <v>197000</v>
      </c>
    </row>
    <row r="4" spans="1:8" s="11" customFormat="1" x14ac:dyDescent="0.3">
      <c r="A4" s="22" t="s">
        <v>36</v>
      </c>
      <c r="B4" s="27" t="s">
        <v>69</v>
      </c>
      <c r="C4" s="14"/>
      <c r="D4" s="101" t="s">
        <v>11</v>
      </c>
      <c r="E4" s="101"/>
      <c r="F4" s="16">
        <f>SUM(F2:F3)</f>
        <v>0</v>
      </c>
    </row>
    <row r="5" spans="1:8" ht="409.2" customHeight="1" x14ac:dyDescent="0.3">
      <c r="A5" s="94" t="s">
        <v>239</v>
      </c>
      <c r="B5" s="58" t="s">
        <v>12</v>
      </c>
    </row>
    <row r="6" spans="1:8" x14ac:dyDescent="0.3">
      <c r="A6" s="47" t="s">
        <v>200</v>
      </c>
      <c r="B6" s="58" t="s">
        <v>188</v>
      </c>
    </row>
    <row r="7" spans="1:8" x14ac:dyDescent="0.3">
      <c r="A7" s="47" t="s">
        <v>187</v>
      </c>
      <c r="B7" s="47"/>
    </row>
    <row r="8" spans="1:8" x14ac:dyDescent="0.3">
      <c r="A8" s="47" t="s">
        <v>207</v>
      </c>
      <c r="B8" s="47"/>
    </row>
    <row r="9" spans="1:8" ht="16.2" thickBot="1" x14ac:dyDescent="0.35"/>
    <row r="10" spans="1:8" ht="31.8" thickBot="1" x14ac:dyDescent="0.35">
      <c r="A10" s="107"/>
      <c r="B10" s="108"/>
      <c r="C10" s="5" t="s">
        <v>0</v>
      </c>
      <c r="D10" s="5" t="s">
        <v>1</v>
      </c>
      <c r="E10" s="6" t="s">
        <v>7</v>
      </c>
      <c r="F10" s="7" t="s">
        <v>2</v>
      </c>
      <c r="H10" s="1" t="s">
        <v>206</v>
      </c>
    </row>
    <row r="11" spans="1:8" s="11" customFormat="1" ht="16.2" thickBot="1" x14ac:dyDescent="0.35">
      <c r="A11" s="99" t="s">
        <v>93</v>
      </c>
      <c r="B11" s="100"/>
      <c r="C11" s="8">
        <v>5</v>
      </c>
      <c r="D11" s="8" t="s">
        <v>8</v>
      </c>
      <c r="E11" s="9"/>
      <c r="F11" s="10">
        <f t="shared" ref="F11" si="1">C11*E11</f>
        <v>0</v>
      </c>
      <c r="H11" s="2">
        <v>7000</v>
      </c>
    </row>
    <row r="12" spans="1:8" s="11" customFormat="1" ht="18" customHeight="1" x14ac:dyDescent="0.3">
      <c r="A12" s="12"/>
      <c r="B12" s="13"/>
      <c r="C12" s="14"/>
      <c r="D12" s="101" t="s">
        <v>10</v>
      </c>
      <c r="E12" s="101"/>
      <c r="F12" s="16">
        <f>F11*0.25</f>
        <v>0</v>
      </c>
    </row>
    <row r="13" spans="1:8" s="11" customFormat="1" x14ac:dyDescent="0.3">
      <c r="A13" s="32" t="s">
        <v>36</v>
      </c>
      <c r="B13" s="32" t="s">
        <v>69</v>
      </c>
      <c r="C13" s="14"/>
      <c r="D13" s="101" t="s">
        <v>11</v>
      </c>
      <c r="E13" s="101"/>
      <c r="F13" s="16">
        <f>SUM(F11:F12)</f>
        <v>0</v>
      </c>
    </row>
    <row r="14" spans="1:8" x14ac:dyDescent="0.3">
      <c r="A14" s="47" t="s">
        <v>94</v>
      </c>
      <c r="B14" s="47" t="s">
        <v>95</v>
      </c>
    </row>
    <row r="15" spans="1:8" x14ac:dyDescent="0.3">
      <c r="A15" s="47" t="s">
        <v>96</v>
      </c>
      <c r="B15" s="47" t="s">
        <v>97</v>
      </c>
    </row>
    <row r="16" spans="1:8" x14ac:dyDescent="0.3">
      <c r="A16" s="47" t="s">
        <v>98</v>
      </c>
      <c r="B16" s="59">
        <v>3800</v>
      </c>
    </row>
    <row r="17" spans="1:2" x14ac:dyDescent="0.3">
      <c r="A17" s="47" t="s">
        <v>99</v>
      </c>
      <c r="B17" s="47" t="s">
        <v>100</v>
      </c>
    </row>
    <row r="18" spans="1:2" x14ac:dyDescent="0.3">
      <c r="A18" s="47" t="s">
        <v>104</v>
      </c>
      <c r="B18" s="47" t="s">
        <v>105</v>
      </c>
    </row>
    <row r="19" spans="1:2" x14ac:dyDescent="0.3">
      <c r="A19" s="47" t="s">
        <v>102</v>
      </c>
      <c r="B19" s="47" t="s">
        <v>35</v>
      </c>
    </row>
    <row r="20" spans="1:2" x14ac:dyDescent="0.3">
      <c r="A20" s="47" t="s">
        <v>101</v>
      </c>
      <c r="B20" s="47" t="s">
        <v>35</v>
      </c>
    </row>
    <row r="21" spans="1:2" x14ac:dyDescent="0.3">
      <c r="A21" s="47" t="s">
        <v>103</v>
      </c>
      <c r="B21" s="47" t="s">
        <v>35</v>
      </c>
    </row>
    <row r="22" spans="1:2" ht="62.4" x14ac:dyDescent="0.3">
      <c r="A22" s="47" t="s">
        <v>13</v>
      </c>
      <c r="B22" s="56" t="s">
        <v>106</v>
      </c>
    </row>
    <row r="23" spans="1:2" x14ac:dyDescent="0.3">
      <c r="A23" s="47" t="s">
        <v>62</v>
      </c>
      <c r="B23" s="56" t="s">
        <v>165</v>
      </c>
    </row>
    <row r="24" spans="1:2" x14ac:dyDescent="0.3">
      <c r="A24" s="47" t="s">
        <v>187</v>
      </c>
      <c r="B24" s="47"/>
    </row>
    <row r="25" spans="1:2" x14ac:dyDescent="0.3">
      <c r="A25" s="47" t="s">
        <v>207</v>
      </c>
      <c r="B25" s="47"/>
    </row>
  </sheetData>
  <mergeCells count="8">
    <mergeCell ref="D12:E12"/>
    <mergeCell ref="D13:E13"/>
    <mergeCell ref="A1:B1"/>
    <mergeCell ref="A2:B2"/>
    <mergeCell ref="D3:E3"/>
    <mergeCell ref="D4:E4"/>
    <mergeCell ref="A10:B10"/>
    <mergeCell ref="A11:B11"/>
  </mergeCells>
  <pageMargins left="0.7" right="0.7" top="0.75" bottom="0.75" header="0.3" footer="0.3"/>
  <pageSetup paperSize="9" scale="43" fitToHeight="0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60777-E22F-45A5-AA79-4C1E0A1AFCC5}">
  <sheetPr>
    <pageSetUpPr fitToPage="1"/>
  </sheetPr>
  <dimension ref="A1:H52"/>
  <sheetViews>
    <sheetView topLeftCell="A36" workbookViewId="0">
      <selection activeCell="A36" sqref="A1:H1048576"/>
    </sheetView>
  </sheetViews>
  <sheetFormatPr defaultRowHeight="15.6" x14ac:dyDescent="0.3"/>
  <cols>
    <col min="1" max="1" width="34.6640625" style="1" bestFit="1" customWidth="1"/>
    <col min="2" max="2" width="81.6640625" style="1" bestFit="1" customWidth="1"/>
    <col min="3" max="3" width="13.44140625" style="1" bestFit="1" customWidth="1"/>
    <col min="4" max="4" width="9" style="1" bestFit="1" customWidth="1"/>
    <col min="5" max="5" width="9.77734375" style="1" bestFit="1" customWidth="1"/>
    <col min="6" max="6" width="15.5546875" style="1" bestFit="1" customWidth="1"/>
    <col min="7" max="7" width="8.88671875" style="1"/>
    <col min="8" max="8" width="26.77734375" style="1" bestFit="1" customWidth="1"/>
    <col min="9" max="16384" width="8.88671875" style="1"/>
  </cols>
  <sheetData>
    <row r="1" spans="1:8" ht="31.8" thickBot="1" x14ac:dyDescent="0.35">
      <c r="A1" s="107"/>
      <c r="B1" s="108"/>
      <c r="C1" s="5" t="s">
        <v>0</v>
      </c>
      <c r="D1" s="5" t="s">
        <v>1</v>
      </c>
      <c r="E1" s="6" t="s">
        <v>7</v>
      </c>
      <c r="F1" s="7" t="s">
        <v>2</v>
      </c>
      <c r="H1" s="1" t="s">
        <v>206</v>
      </c>
    </row>
    <row r="2" spans="1:8" s="11" customFormat="1" ht="16.2" thickBot="1" x14ac:dyDescent="0.35">
      <c r="A2" s="99" t="s">
        <v>9</v>
      </c>
      <c r="B2" s="100"/>
      <c r="C2" s="8">
        <f>17+6</f>
        <v>23</v>
      </c>
      <c r="D2" s="8" t="s">
        <v>8</v>
      </c>
      <c r="E2" s="9"/>
      <c r="F2" s="10">
        <f t="shared" ref="F2" si="0">C2*E2</f>
        <v>0</v>
      </c>
      <c r="H2" s="2">
        <v>15000</v>
      </c>
    </row>
    <row r="3" spans="1:8" s="11" customFormat="1" ht="18" customHeight="1" x14ac:dyDescent="0.3">
      <c r="A3" s="12"/>
      <c r="B3" s="13"/>
      <c r="C3" s="14"/>
      <c r="D3" s="101" t="s">
        <v>10</v>
      </c>
      <c r="E3" s="101"/>
      <c r="F3" s="16">
        <f>F2*0.25</f>
        <v>0</v>
      </c>
    </row>
    <row r="4" spans="1:8" s="11" customFormat="1" ht="16.2" thickBot="1" x14ac:dyDescent="0.35">
      <c r="A4" s="22" t="s">
        <v>36</v>
      </c>
      <c r="B4" s="17" t="s">
        <v>69</v>
      </c>
      <c r="C4" s="14"/>
      <c r="D4" s="101" t="s">
        <v>11</v>
      </c>
      <c r="E4" s="101"/>
      <c r="F4" s="16">
        <f>SUM(F2:F3)</f>
        <v>0</v>
      </c>
    </row>
    <row r="5" spans="1:8" ht="31.8" thickTop="1" x14ac:dyDescent="0.3">
      <c r="A5" s="23" t="s">
        <v>37</v>
      </c>
      <c r="B5" s="18" t="s">
        <v>88</v>
      </c>
    </row>
    <row r="6" spans="1:8" x14ac:dyDescent="0.3">
      <c r="A6" s="24" t="s">
        <v>38</v>
      </c>
      <c r="B6" s="19" t="s">
        <v>83</v>
      </c>
    </row>
    <row r="7" spans="1:8" x14ac:dyDescent="0.3">
      <c r="A7" s="24" t="s">
        <v>39</v>
      </c>
      <c r="B7" s="19" t="s">
        <v>40</v>
      </c>
    </row>
    <row r="8" spans="1:8" ht="31.2" x14ac:dyDescent="0.3">
      <c r="A8" s="25" t="s">
        <v>41</v>
      </c>
      <c r="B8" s="19" t="s">
        <v>84</v>
      </c>
    </row>
    <row r="9" spans="1:8" x14ac:dyDescent="0.3">
      <c r="A9" s="25" t="s">
        <v>42</v>
      </c>
      <c r="B9" s="19" t="s">
        <v>91</v>
      </c>
    </row>
    <row r="10" spans="1:8" x14ac:dyDescent="0.3">
      <c r="A10" s="25" t="s">
        <v>90</v>
      </c>
      <c r="B10" s="19" t="s">
        <v>73</v>
      </c>
    </row>
    <row r="11" spans="1:8" ht="31.2" x14ac:dyDescent="0.3">
      <c r="A11" s="25" t="s">
        <v>45</v>
      </c>
      <c r="B11" s="19" t="s">
        <v>74</v>
      </c>
    </row>
    <row r="12" spans="1:8" ht="62.4" x14ac:dyDescent="0.3">
      <c r="A12" s="25" t="s">
        <v>47</v>
      </c>
      <c r="B12" s="20" t="s">
        <v>75</v>
      </c>
    </row>
    <row r="13" spans="1:8" ht="31.2" x14ac:dyDescent="0.3">
      <c r="A13" s="25" t="s">
        <v>89</v>
      </c>
      <c r="B13" s="19" t="s">
        <v>76</v>
      </c>
    </row>
    <row r="14" spans="1:8" x14ac:dyDescent="0.3">
      <c r="A14" s="25" t="s">
        <v>4</v>
      </c>
      <c r="B14" s="18" t="s">
        <v>77</v>
      </c>
    </row>
    <row r="15" spans="1:8" x14ac:dyDescent="0.3">
      <c r="A15" s="25" t="s">
        <v>86</v>
      </c>
      <c r="B15" s="18" t="s">
        <v>78</v>
      </c>
    </row>
    <row r="16" spans="1:8" x14ac:dyDescent="0.3">
      <c r="A16" s="25" t="s">
        <v>87</v>
      </c>
      <c r="B16" s="19" t="s">
        <v>79</v>
      </c>
    </row>
    <row r="17" spans="1:8" ht="35.4" customHeight="1" x14ac:dyDescent="0.3">
      <c r="A17" s="23" t="s">
        <v>56</v>
      </c>
      <c r="B17" s="18" t="s">
        <v>80</v>
      </c>
    </row>
    <row r="18" spans="1:8" ht="31.2" x14ac:dyDescent="0.3">
      <c r="A18" s="109" t="s">
        <v>58</v>
      </c>
      <c r="B18" s="21" t="s">
        <v>81</v>
      </c>
    </row>
    <row r="19" spans="1:8" ht="27.6" customHeight="1" x14ac:dyDescent="0.3">
      <c r="A19" s="109"/>
      <c r="B19" s="21" t="s">
        <v>216</v>
      </c>
    </row>
    <row r="20" spans="1:8" ht="46.8" x14ac:dyDescent="0.3">
      <c r="A20" s="60" t="s">
        <v>62</v>
      </c>
      <c r="B20" s="61" t="s">
        <v>209</v>
      </c>
    </row>
    <row r="21" spans="1:8" x14ac:dyDescent="0.3">
      <c r="A21" s="47" t="s">
        <v>187</v>
      </c>
      <c r="B21" s="47"/>
    </row>
    <row r="22" spans="1:8" x14ac:dyDescent="0.3">
      <c r="A22" s="47" t="s">
        <v>207</v>
      </c>
      <c r="B22" s="47"/>
    </row>
    <row r="23" spans="1:8" ht="16.2" thickBot="1" x14ac:dyDescent="0.35"/>
    <row r="24" spans="1:8" s="62" customFormat="1" ht="31.8" thickBot="1" x14ac:dyDescent="0.35">
      <c r="A24" s="110"/>
      <c r="B24" s="111"/>
      <c r="C24" s="68" t="s">
        <v>0</v>
      </c>
      <c r="D24" s="68" t="s">
        <v>1</v>
      </c>
      <c r="E24" s="69" t="s">
        <v>7</v>
      </c>
      <c r="F24" s="70" t="s">
        <v>2</v>
      </c>
      <c r="H24" s="1" t="s">
        <v>206</v>
      </c>
    </row>
    <row r="25" spans="1:8" s="66" customFormat="1" ht="16.2" thickBot="1" x14ac:dyDescent="0.35">
      <c r="A25" s="112" t="s">
        <v>68</v>
      </c>
      <c r="B25" s="113"/>
      <c r="C25" s="63">
        <v>145</v>
      </c>
      <c r="D25" s="63" t="s">
        <v>8</v>
      </c>
      <c r="E25" s="64"/>
      <c r="F25" s="65">
        <f t="shared" ref="F25" si="1">C25*E25</f>
        <v>0</v>
      </c>
      <c r="H25" s="2">
        <v>10000</v>
      </c>
    </row>
    <row r="26" spans="1:8" s="66" customFormat="1" ht="18" customHeight="1" x14ac:dyDescent="0.3">
      <c r="A26" s="71"/>
      <c r="B26" s="72"/>
      <c r="C26" s="73"/>
      <c r="D26" s="114" t="s">
        <v>10</v>
      </c>
      <c r="E26" s="114"/>
      <c r="F26" s="67">
        <f>F25*0.25</f>
        <v>0</v>
      </c>
    </row>
    <row r="27" spans="1:8" s="66" customFormat="1" ht="16.2" thickBot="1" x14ac:dyDescent="0.35">
      <c r="A27" s="74" t="s">
        <v>36</v>
      </c>
      <c r="B27" s="75" t="s">
        <v>69</v>
      </c>
      <c r="C27" s="73"/>
      <c r="D27" s="114" t="s">
        <v>11</v>
      </c>
      <c r="E27" s="114"/>
      <c r="F27" s="67">
        <f>SUM(F25:F26)</f>
        <v>0</v>
      </c>
    </row>
    <row r="28" spans="1:8" s="66" customFormat="1" ht="30" customHeight="1" thickTop="1" x14ac:dyDescent="0.3">
      <c r="A28" s="76" t="s">
        <v>37</v>
      </c>
      <c r="B28" s="77" t="s">
        <v>201</v>
      </c>
    </row>
    <row r="29" spans="1:8" s="66" customFormat="1" x14ac:dyDescent="0.3">
      <c r="A29" s="78" t="s">
        <v>38</v>
      </c>
      <c r="B29" s="79" t="s">
        <v>67</v>
      </c>
    </row>
    <row r="30" spans="1:8" s="66" customFormat="1" x14ac:dyDescent="0.3">
      <c r="A30" s="78" t="s">
        <v>39</v>
      </c>
      <c r="B30" s="80" t="s">
        <v>82</v>
      </c>
    </row>
    <row r="31" spans="1:8" s="66" customFormat="1" ht="46.8" x14ac:dyDescent="0.3">
      <c r="A31" s="81" t="s">
        <v>41</v>
      </c>
      <c r="B31" s="80" t="s">
        <v>64</v>
      </c>
    </row>
    <row r="32" spans="1:8" s="66" customFormat="1" ht="31.2" x14ac:dyDescent="0.3">
      <c r="A32" s="78" t="s">
        <v>42</v>
      </c>
      <c r="B32" s="80" t="s">
        <v>65</v>
      </c>
    </row>
    <row r="33" spans="1:8" s="66" customFormat="1" ht="30" customHeight="1" x14ac:dyDescent="0.3">
      <c r="A33" s="78" t="s">
        <v>43</v>
      </c>
      <c r="B33" s="77" t="s">
        <v>44</v>
      </c>
    </row>
    <row r="34" spans="1:8" s="66" customFormat="1" x14ac:dyDescent="0.3">
      <c r="A34" s="76" t="s">
        <v>45</v>
      </c>
      <c r="B34" s="77" t="s">
        <v>46</v>
      </c>
    </row>
    <row r="35" spans="1:8" s="66" customFormat="1" ht="62.4" x14ac:dyDescent="0.3">
      <c r="A35" s="76" t="s">
        <v>47</v>
      </c>
      <c r="B35" s="79" t="s">
        <v>48</v>
      </c>
    </row>
    <row r="36" spans="1:8" s="66" customFormat="1" x14ac:dyDescent="0.3">
      <c r="A36" s="78" t="s">
        <v>49</v>
      </c>
      <c r="B36" s="79" t="s">
        <v>50</v>
      </c>
    </row>
    <row r="37" spans="1:8" s="66" customFormat="1" ht="31.2" x14ac:dyDescent="0.3">
      <c r="A37" s="92" t="s">
        <v>51</v>
      </c>
      <c r="B37" s="80" t="s">
        <v>52</v>
      </c>
    </row>
    <row r="38" spans="1:8" s="66" customFormat="1" ht="30" customHeight="1" x14ac:dyDescent="0.3">
      <c r="A38" s="78" t="s">
        <v>53</v>
      </c>
      <c r="B38" s="79" t="s">
        <v>66</v>
      </c>
    </row>
    <row r="39" spans="1:8" s="66" customFormat="1" ht="46.8" x14ac:dyDescent="0.3">
      <c r="A39" s="82" t="s">
        <v>54</v>
      </c>
      <c r="B39" s="80" t="s">
        <v>55</v>
      </c>
    </row>
    <row r="40" spans="1:8" s="66" customFormat="1" ht="30" customHeight="1" x14ac:dyDescent="0.3">
      <c r="A40" s="76" t="s">
        <v>56</v>
      </c>
      <c r="B40" s="77" t="s">
        <v>57</v>
      </c>
    </row>
    <row r="41" spans="1:8" s="66" customFormat="1" ht="31.2" x14ac:dyDescent="0.3">
      <c r="A41" s="115" t="s">
        <v>58</v>
      </c>
      <c r="B41" s="83" t="s">
        <v>59</v>
      </c>
    </row>
    <row r="42" spans="1:8" s="66" customFormat="1" ht="30" customHeight="1" x14ac:dyDescent="0.3">
      <c r="A42" s="116"/>
      <c r="B42" s="83" t="s">
        <v>60</v>
      </c>
    </row>
    <row r="43" spans="1:8" s="66" customFormat="1" ht="30" customHeight="1" x14ac:dyDescent="0.3">
      <c r="A43" s="117"/>
      <c r="B43" s="83" t="s">
        <v>61</v>
      </c>
    </row>
    <row r="44" spans="1:8" s="66" customFormat="1" ht="31.2" x14ac:dyDescent="0.3">
      <c r="A44" s="84" t="s">
        <v>62</v>
      </c>
      <c r="B44" s="85" t="s">
        <v>63</v>
      </c>
    </row>
    <row r="45" spans="1:8" s="66" customFormat="1" x14ac:dyDescent="0.3">
      <c r="A45" s="86" t="s">
        <v>187</v>
      </c>
      <c r="B45" s="80"/>
    </row>
    <row r="46" spans="1:8" s="66" customFormat="1" x14ac:dyDescent="0.3">
      <c r="A46" s="47" t="s">
        <v>207</v>
      </c>
      <c r="B46" s="47"/>
    </row>
    <row r="48" spans="1:8" ht="31.8" thickBot="1" x14ac:dyDescent="0.35">
      <c r="A48" s="104"/>
      <c r="B48" s="105"/>
      <c r="C48" s="5" t="s">
        <v>0</v>
      </c>
      <c r="D48" s="5" t="s">
        <v>1</v>
      </c>
      <c r="E48" s="6" t="s">
        <v>7</v>
      </c>
      <c r="F48" s="7" t="s">
        <v>2</v>
      </c>
      <c r="H48" s="1" t="s">
        <v>206</v>
      </c>
    </row>
    <row r="49" spans="1:8" ht="16.2" thickBot="1" x14ac:dyDescent="0.35">
      <c r="A49" s="99" t="s">
        <v>238</v>
      </c>
      <c r="B49" s="106"/>
      <c r="C49" s="8">
        <v>1</v>
      </c>
      <c r="D49" s="8" t="s">
        <v>3</v>
      </c>
      <c r="E49" s="9"/>
      <c r="F49" s="10">
        <f>C49*E49</f>
        <v>0</v>
      </c>
      <c r="H49" s="2">
        <v>8000</v>
      </c>
    </row>
    <row r="50" spans="1:8" customFormat="1" ht="14.4" x14ac:dyDescent="0.3"/>
    <row r="51" spans="1:8" customFormat="1" x14ac:dyDescent="0.3">
      <c r="A51" s="22" t="s">
        <v>36</v>
      </c>
      <c r="B51" s="27" t="s">
        <v>69</v>
      </c>
    </row>
    <row r="52" spans="1:8" customFormat="1" ht="171.6" x14ac:dyDescent="0.3">
      <c r="A52" s="55" t="s">
        <v>230</v>
      </c>
      <c r="B52" s="87" t="s">
        <v>231</v>
      </c>
      <c r="C52">
        <v>1</v>
      </c>
    </row>
  </sheetData>
  <mergeCells count="12">
    <mergeCell ref="A49:B49"/>
    <mergeCell ref="A1:B1"/>
    <mergeCell ref="A2:B2"/>
    <mergeCell ref="D3:E3"/>
    <mergeCell ref="D4:E4"/>
    <mergeCell ref="A18:A19"/>
    <mergeCell ref="A24:B24"/>
    <mergeCell ref="A25:B25"/>
    <mergeCell ref="D26:E26"/>
    <mergeCell ref="D27:E27"/>
    <mergeCell ref="A41:A43"/>
    <mergeCell ref="A48:B48"/>
  </mergeCells>
  <pageMargins left="0.7" right="0.7" top="0.75" bottom="0.75" header="0.3" footer="0.3"/>
  <pageSetup paperSize="9" scale="43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326B3-F211-4B07-AC5F-86B1ED0B88AB}">
  <sheetPr>
    <pageSetUpPr fitToPage="1"/>
  </sheetPr>
  <dimension ref="A1:H34"/>
  <sheetViews>
    <sheetView zoomScale="90" zoomScaleNormal="90" workbookViewId="0">
      <selection activeCell="A3" sqref="A1:H1048576"/>
    </sheetView>
  </sheetViews>
  <sheetFormatPr defaultRowHeight="15.6" x14ac:dyDescent="0.3"/>
  <cols>
    <col min="1" max="1" width="35.6640625" style="1" bestFit="1" customWidth="1"/>
    <col min="2" max="2" width="82.6640625" style="1" customWidth="1"/>
    <col min="3" max="3" width="12" style="1" bestFit="1" customWidth="1"/>
    <col min="4" max="4" width="13.21875" style="1" bestFit="1" customWidth="1"/>
    <col min="5" max="5" width="8.6640625" style="1" bestFit="1" customWidth="1"/>
    <col min="6" max="6" width="14.33203125" style="1" bestFit="1" customWidth="1"/>
    <col min="7" max="7" width="8.88671875" style="1"/>
    <col min="8" max="8" width="27.6640625" style="1" bestFit="1" customWidth="1"/>
    <col min="9" max="16384" width="8.88671875" style="1"/>
  </cols>
  <sheetData>
    <row r="1" spans="1:8" ht="47.4" thickBot="1" x14ac:dyDescent="0.35">
      <c r="A1" s="107"/>
      <c r="B1" s="108"/>
      <c r="C1" s="5" t="s">
        <v>0</v>
      </c>
      <c r="D1" s="5" t="s">
        <v>1</v>
      </c>
      <c r="E1" s="6" t="s">
        <v>7</v>
      </c>
      <c r="F1" s="7" t="s">
        <v>2</v>
      </c>
      <c r="H1" s="1" t="s">
        <v>206</v>
      </c>
    </row>
    <row r="2" spans="1:8" ht="16.2" thickBot="1" x14ac:dyDescent="0.35">
      <c r="A2" s="99" t="s">
        <v>70</v>
      </c>
      <c r="B2" s="100"/>
      <c r="C2" s="8">
        <v>20</v>
      </c>
      <c r="D2" s="8" t="s">
        <v>3</v>
      </c>
      <c r="E2" s="9"/>
      <c r="F2" s="10">
        <f t="shared" ref="F2" si="0">C2*E2</f>
        <v>0</v>
      </c>
      <c r="G2" s="11"/>
      <c r="H2" s="2">
        <v>8000</v>
      </c>
    </row>
    <row r="3" spans="1:8" x14ac:dyDescent="0.3">
      <c r="A3" s="12"/>
      <c r="B3" s="13"/>
      <c r="C3" s="14"/>
      <c r="D3" s="101" t="s">
        <v>10</v>
      </c>
      <c r="E3" s="101"/>
      <c r="F3" s="16">
        <f>F2*0.25</f>
        <v>0</v>
      </c>
      <c r="G3" s="11"/>
    </row>
    <row r="4" spans="1:8" ht="15.75" customHeight="1" x14ac:dyDescent="0.3">
      <c r="A4" s="22" t="s">
        <v>36</v>
      </c>
      <c r="B4" s="27" t="s">
        <v>69</v>
      </c>
      <c r="C4" s="14"/>
      <c r="D4" s="101" t="s">
        <v>11</v>
      </c>
      <c r="E4" s="101"/>
      <c r="F4" s="16">
        <f>SUM(F2:F3)</f>
        <v>0</v>
      </c>
      <c r="G4" s="11"/>
    </row>
    <row r="5" spans="1:8" ht="15.75" customHeight="1" x14ac:dyDescent="0.3">
      <c r="A5" s="47" t="s">
        <v>22</v>
      </c>
      <c r="B5" s="87" t="s">
        <v>23</v>
      </c>
      <c r="C5" s="11"/>
      <c r="D5" s="11"/>
      <c r="E5" s="11"/>
      <c r="F5" s="11"/>
      <c r="G5" s="11"/>
    </row>
    <row r="6" spans="1:8" ht="15.75" customHeight="1" x14ac:dyDescent="0.3">
      <c r="A6" s="47" t="s">
        <v>16</v>
      </c>
      <c r="B6" s="19" t="s">
        <v>29</v>
      </c>
      <c r="C6" s="11"/>
      <c r="D6" s="11"/>
      <c r="E6" s="11"/>
      <c r="F6" s="11"/>
      <c r="G6" s="11"/>
    </row>
    <row r="7" spans="1:8" ht="15.75" customHeight="1" x14ac:dyDescent="0.3">
      <c r="A7" s="47" t="s">
        <v>14</v>
      </c>
      <c r="B7" s="19" t="s">
        <v>15</v>
      </c>
      <c r="C7" s="11"/>
      <c r="D7" s="11"/>
      <c r="E7" s="11"/>
      <c r="F7" s="11"/>
      <c r="G7" s="11"/>
    </row>
    <row r="8" spans="1:8" ht="15.75" customHeight="1" x14ac:dyDescent="0.3">
      <c r="A8" s="47" t="s">
        <v>17</v>
      </c>
      <c r="B8" s="19" t="s">
        <v>18</v>
      </c>
      <c r="C8" s="11"/>
      <c r="D8" s="11"/>
      <c r="E8" s="11"/>
      <c r="F8" s="11"/>
      <c r="G8" s="11"/>
    </row>
    <row r="9" spans="1:8" ht="15.75" customHeight="1" x14ac:dyDescent="0.3">
      <c r="A9" s="47" t="s">
        <v>19</v>
      </c>
      <c r="B9" s="88" t="s">
        <v>71</v>
      </c>
      <c r="C9" s="11"/>
      <c r="D9" s="11"/>
      <c r="E9" s="11"/>
      <c r="F9" s="11"/>
      <c r="G9" s="11"/>
    </row>
    <row r="10" spans="1:8" ht="15.75" customHeight="1" x14ac:dyDescent="0.3">
      <c r="A10" s="47" t="s">
        <v>20</v>
      </c>
      <c r="B10" s="88" t="s">
        <v>30</v>
      </c>
      <c r="C10" s="11"/>
      <c r="D10" s="11"/>
      <c r="E10" s="11"/>
      <c r="F10" s="11"/>
      <c r="G10" s="11"/>
    </row>
    <row r="11" spans="1:8" ht="15.75" customHeight="1" x14ac:dyDescent="0.3">
      <c r="A11" s="47" t="s">
        <v>34</v>
      </c>
      <c r="B11" s="87" t="s">
        <v>35</v>
      </c>
      <c r="C11" s="11"/>
      <c r="D11" s="11"/>
      <c r="E11" s="11"/>
      <c r="F11" s="11"/>
      <c r="G11" s="11"/>
    </row>
    <row r="12" spans="1:8" ht="15.75" customHeight="1" x14ac:dyDescent="0.3">
      <c r="A12" s="47" t="s">
        <v>21</v>
      </c>
      <c r="B12" s="87" t="s">
        <v>72</v>
      </c>
      <c r="C12" s="11"/>
      <c r="D12" s="11"/>
      <c r="E12" s="11"/>
      <c r="F12" s="11"/>
      <c r="G12" s="11"/>
    </row>
    <row r="13" spans="1:8" ht="15.75" customHeight="1" x14ac:dyDescent="0.3">
      <c r="A13" s="47" t="s">
        <v>24</v>
      </c>
      <c r="B13" s="19">
        <v>4</v>
      </c>
      <c r="C13" s="11"/>
      <c r="D13" s="11"/>
      <c r="E13" s="11"/>
      <c r="F13" s="11"/>
      <c r="G13" s="11"/>
    </row>
    <row r="14" spans="1:8" ht="15.75" customHeight="1" x14ac:dyDescent="0.3">
      <c r="A14" s="47" t="s">
        <v>25</v>
      </c>
      <c r="B14" s="88">
        <v>2</v>
      </c>
      <c r="C14" s="11"/>
      <c r="D14" s="11"/>
      <c r="E14" s="11"/>
      <c r="F14" s="11"/>
      <c r="G14" s="11"/>
    </row>
    <row r="15" spans="1:8" ht="15.75" customHeight="1" x14ac:dyDescent="0.3">
      <c r="A15" s="47" t="s">
        <v>26</v>
      </c>
      <c r="B15" s="21" t="s">
        <v>31</v>
      </c>
      <c r="C15" s="11"/>
      <c r="D15" s="11"/>
      <c r="E15" s="11"/>
      <c r="F15" s="11"/>
      <c r="G15" s="11"/>
    </row>
    <row r="16" spans="1:8" ht="15.75" customHeight="1" x14ac:dyDescent="0.3">
      <c r="A16" s="47" t="s">
        <v>27</v>
      </c>
      <c r="B16" s="3" t="s">
        <v>28</v>
      </c>
      <c r="C16" s="11"/>
      <c r="D16" s="11"/>
      <c r="E16" s="11"/>
      <c r="F16" s="11"/>
      <c r="G16" s="11"/>
    </row>
    <row r="17" spans="1:8" ht="15.75" customHeight="1" x14ac:dyDescent="0.3">
      <c r="A17" s="47" t="s">
        <v>33</v>
      </c>
      <c r="B17" s="3" t="s">
        <v>32</v>
      </c>
      <c r="C17" s="11"/>
      <c r="D17" s="11"/>
      <c r="E17" s="11"/>
      <c r="F17" s="11"/>
      <c r="G17" s="11"/>
    </row>
    <row r="18" spans="1:8" ht="15.75" customHeight="1" x14ac:dyDescent="0.3">
      <c r="A18" s="89" t="s">
        <v>62</v>
      </c>
      <c r="B18" s="3" t="s">
        <v>188</v>
      </c>
      <c r="C18" s="11"/>
      <c r="D18" s="11"/>
      <c r="E18" s="11"/>
      <c r="F18" s="11"/>
      <c r="G18" s="11"/>
    </row>
    <row r="19" spans="1:8" ht="15.75" customHeight="1" x14ac:dyDescent="0.3">
      <c r="A19" s="47" t="s">
        <v>187</v>
      </c>
      <c r="B19" s="3"/>
      <c r="C19" s="11"/>
      <c r="D19" s="11"/>
      <c r="E19" s="11"/>
      <c r="F19" s="11"/>
      <c r="G19" s="11"/>
    </row>
    <row r="20" spans="1:8" s="66" customFormat="1" x14ac:dyDescent="0.3">
      <c r="A20" s="47" t="s">
        <v>207</v>
      </c>
      <c r="B20" s="47"/>
    </row>
    <row r="21" spans="1:8" ht="15.75" customHeight="1" x14ac:dyDescent="0.3">
      <c r="A21" s="48"/>
      <c r="B21" s="4"/>
      <c r="C21" s="11"/>
      <c r="D21" s="11"/>
      <c r="E21" s="11"/>
      <c r="F21" s="11"/>
      <c r="G21" s="11"/>
    </row>
    <row r="22" spans="1:8" ht="15.75" customHeight="1" x14ac:dyDescent="0.3">
      <c r="A22" s="48"/>
      <c r="B22" s="4"/>
      <c r="C22" s="11"/>
      <c r="D22" s="11"/>
      <c r="E22" s="11"/>
      <c r="F22" s="11"/>
      <c r="G22" s="11"/>
    </row>
    <row r="23" spans="1:8" ht="47.4" thickBot="1" x14ac:dyDescent="0.35">
      <c r="A23" s="104"/>
      <c r="B23" s="105"/>
      <c r="C23" s="5" t="s">
        <v>0</v>
      </c>
      <c r="D23" s="5" t="s">
        <v>1</v>
      </c>
      <c r="E23" s="6" t="s">
        <v>7</v>
      </c>
      <c r="F23" s="7" t="s">
        <v>2</v>
      </c>
      <c r="H23" s="1" t="s">
        <v>206</v>
      </c>
    </row>
    <row r="24" spans="1:8" ht="16.2" thickBot="1" x14ac:dyDescent="0.35">
      <c r="A24" s="99" t="s">
        <v>85</v>
      </c>
      <c r="B24" s="106"/>
      <c r="C24" s="8">
        <v>20</v>
      </c>
      <c r="D24" s="8" t="s">
        <v>3</v>
      </c>
      <c r="E24" s="9"/>
      <c r="F24" s="10">
        <f>C24*E24</f>
        <v>0</v>
      </c>
      <c r="H24" s="2">
        <v>1000</v>
      </c>
    </row>
    <row r="25" spans="1:8" x14ac:dyDescent="0.3">
      <c r="B25" s="90"/>
      <c r="C25" s="14"/>
      <c r="D25" s="101" t="s">
        <v>10</v>
      </c>
      <c r="E25" s="101"/>
      <c r="F25" s="16">
        <f>F24*0.25</f>
        <v>0</v>
      </c>
    </row>
    <row r="26" spans="1:8" ht="14.4" customHeight="1" x14ac:dyDescent="0.3">
      <c r="A26" s="22" t="s">
        <v>36</v>
      </c>
      <c r="B26" s="27" t="s">
        <v>69</v>
      </c>
      <c r="C26" s="14"/>
      <c r="D26" s="101" t="s">
        <v>11</v>
      </c>
      <c r="E26" s="101"/>
      <c r="F26" s="16">
        <f>SUM(F24:F25)</f>
        <v>0</v>
      </c>
    </row>
    <row r="27" spans="1:8" x14ac:dyDescent="0.3">
      <c r="A27" s="47" t="s">
        <v>190</v>
      </c>
      <c r="B27" s="87" t="s">
        <v>191</v>
      </c>
    </row>
    <row r="28" spans="1:8" x14ac:dyDescent="0.3">
      <c r="A28" s="47" t="s">
        <v>192</v>
      </c>
      <c r="B28" s="87" t="s">
        <v>193</v>
      </c>
    </row>
    <row r="29" spans="1:8" x14ac:dyDescent="0.3">
      <c r="A29" s="47" t="s">
        <v>189</v>
      </c>
      <c r="B29" s="19">
        <v>50</v>
      </c>
    </row>
    <row r="30" spans="1:8" x14ac:dyDescent="0.3">
      <c r="A30" s="47" t="s">
        <v>194</v>
      </c>
      <c r="B30" s="20" t="s">
        <v>196</v>
      </c>
    </row>
    <row r="31" spans="1:8" x14ac:dyDescent="0.3">
      <c r="A31" s="47" t="s">
        <v>195</v>
      </c>
      <c r="B31" s="19">
        <v>45</v>
      </c>
    </row>
    <row r="32" spans="1:8" x14ac:dyDescent="0.3">
      <c r="A32" s="89" t="s">
        <v>62</v>
      </c>
      <c r="B32" s="3" t="s">
        <v>188</v>
      </c>
    </row>
    <row r="33" spans="1:2" x14ac:dyDescent="0.3">
      <c r="A33" s="47" t="s">
        <v>187</v>
      </c>
      <c r="B33" s="3"/>
    </row>
    <row r="34" spans="1:2" s="66" customFormat="1" x14ac:dyDescent="0.3">
      <c r="A34" s="47" t="s">
        <v>207</v>
      </c>
      <c r="B34" s="47"/>
    </row>
  </sheetData>
  <mergeCells count="8">
    <mergeCell ref="D25:E25"/>
    <mergeCell ref="D26:E26"/>
    <mergeCell ref="A1:B1"/>
    <mergeCell ref="A2:B2"/>
    <mergeCell ref="D3:E3"/>
    <mergeCell ref="D4:E4"/>
    <mergeCell ref="A23:B23"/>
    <mergeCell ref="A24:B24"/>
  </mergeCells>
  <pageMargins left="0.7" right="0.7" top="0.75" bottom="0.75" header="0.3" footer="0.3"/>
  <pageSetup paperSize="9" scale="43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3DA9E-EF8C-4488-8664-70CB96FE41A0}">
  <sheetPr>
    <pageSetUpPr fitToPage="1"/>
  </sheetPr>
  <dimension ref="A1:H6"/>
  <sheetViews>
    <sheetView zoomScale="80" zoomScaleNormal="80" workbookViewId="0">
      <selection activeCell="A3" sqref="A1:J1048576"/>
    </sheetView>
  </sheetViews>
  <sheetFormatPr defaultRowHeight="14.4" x14ac:dyDescent="0.3"/>
  <cols>
    <col min="1" max="1" width="29" customWidth="1"/>
    <col min="2" max="2" width="67.6640625" customWidth="1"/>
    <col min="3" max="3" width="13.44140625" bestFit="1" customWidth="1"/>
    <col min="4" max="4" width="9" bestFit="1" customWidth="1"/>
    <col min="5" max="5" width="8.5546875" bestFit="1" customWidth="1"/>
    <col min="6" max="6" width="15.5546875" bestFit="1" customWidth="1"/>
    <col min="8" max="8" width="9.88671875" bestFit="1" customWidth="1"/>
  </cols>
  <sheetData>
    <row r="1" spans="1:8" s="1" customFormat="1" ht="47.4" thickBot="1" x14ac:dyDescent="0.35">
      <c r="A1" s="107"/>
      <c r="B1" s="108"/>
      <c r="C1" s="5" t="s">
        <v>0</v>
      </c>
      <c r="D1" s="5" t="s">
        <v>1</v>
      </c>
      <c r="E1" s="6" t="s">
        <v>7</v>
      </c>
      <c r="F1" s="7" t="s">
        <v>2</v>
      </c>
      <c r="H1" s="1" t="s">
        <v>206</v>
      </c>
    </row>
    <row r="2" spans="1:8" s="1" customFormat="1" ht="16.2" thickBot="1" x14ac:dyDescent="0.35">
      <c r="A2" s="99" t="s">
        <v>240</v>
      </c>
      <c r="B2" s="100"/>
      <c r="C2" s="8">
        <v>33</v>
      </c>
      <c r="D2" s="8" t="s">
        <v>3</v>
      </c>
      <c r="E2" s="9"/>
      <c r="F2" s="10">
        <f t="shared" ref="F2" si="0">C2*E2</f>
        <v>0</v>
      </c>
      <c r="G2" s="11"/>
      <c r="H2" s="2">
        <v>41000</v>
      </c>
    </row>
    <row r="3" spans="1:8" s="1" customFormat="1" ht="15.6" x14ac:dyDescent="0.3">
      <c r="A3" s="93"/>
      <c r="B3" s="93" t="s">
        <v>69</v>
      </c>
      <c r="C3" s="8"/>
      <c r="D3" s="8"/>
      <c r="E3" s="9"/>
      <c r="F3" s="10"/>
      <c r="G3" s="11"/>
      <c r="H3" s="2"/>
    </row>
    <row r="4" spans="1:8" ht="310.8" customHeight="1" x14ac:dyDescent="0.3">
      <c r="A4" s="118" t="s">
        <v>210</v>
      </c>
      <c r="B4" s="91" t="s">
        <v>211</v>
      </c>
    </row>
    <row r="5" spans="1:8" ht="110.4" customHeight="1" x14ac:dyDescent="0.3">
      <c r="A5" s="118"/>
      <c r="B5" s="91" t="s">
        <v>212</v>
      </c>
    </row>
    <row r="6" spans="1:8" ht="105.6" x14ac:dyDescent="0.3">
      <c r="A6" s="118"/>
      <c r="B6" s="91" t="s">
        <v>213</v>
      </c>
    </row>
  </sheetData>
  <mergeCells count="3">
    <mergeCell ref="A4:A6"/>
    <mergeCell ref="A1:B1"/>
    <mergeCell ref="A2:B2"/>
  </mergeCells>
  <pageMargins left="0.7" right="0.7" top="0.75" bottom="0.75" header="0.3" footer="0.3"/>
  <pageSetup paperSize="9" scale="48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B8F73-837E-4E0D-9918-AB5573C8BBC0}">
  <sheetPr>
    <pageSetUpPr fitToPage="1"/>
  </sheetPr>
  <dimension ref="A1:J66"/>
  <sheetViews>
    <sheetView topLeftCell="A27" zoomScale="90" zoomScaleNormal="90" workbookViewId="0">
      <selection activeCell="A27" sqref="A1:J1048576"/>
    </sheetView>
  </sheetViews>
  <sheetFormatPr defaultRowHeight="14.4" x14ac:dyDescent="0.3"/>
  <cols>
    <col min="1" max="1" width="93.5546875" style="95" bestFit="1" customWidth="1"/>
    <col min="2" max="2" width="8.88671875" style="95"/>
    <col min="3" max="3" width="13.5546875" style="95" bestFit="1" customWidth="1"/>
    <col min="4" max="7" width="8.88671875" style="95"/>
    <col min="8" max="8" width="11.21875" style="95" bestFit="1" customWidth="1"/>
    <col min="9" max="10" width="8.88671875" style="95"/>
  </cols>
  <sheetData>
    <row r="1" spans="1:8" s="1" customFormat="1" ht="47.4" thickBot="1" x14ac:dyDescent="0.35">
      <c r="A1" s="107"/>
      <c r="B1" s="108"/>
      <c r="C1" s="5" t="s">
        <v>0</v>
      </c>
      <c r="D1" s="5" t="s">
        <v>1</v>
      </c>
      <c r="E1" s="6" t="s">
        <v>7</v>
      </c>
      <c r="F1" s="7" t="s">
        <v>2</v>
      </c>
      <c r="H1" s="1" t="s">
        <v>206</v>
      </c>
    </row>
    <row r="2" spans="1:8" s="11" customFormat="1" ht="16.2" thickBot="1" x14ac:dyDescent="0.35">
      <c r="A2" s="99" t="s">
        <v>303</v>
      </c>
      <c r="B2" s="100"/>
      <c r="C2" s="8">
        <v>1</v>
      </c>
      <c r="D2" s="8" t="s">
        <v>3</v>
      </c>
      <c r="E2" s="9"/>
      <c r="F2" s="10">
        <f t="shared" ref="F2" si="0">C2*E2</f>
        <v>0</v>
      </c>
      <c r="H2" s="2">
        <v>110000</v>
      </c>
    </row>
    <row r="3" spans="1:8" ht="15.6" x14ac:dyDescent="0.3">
      <c r="A3" s="97" t="s">
        <v>241</v>
      </c>
    </row>
    <row r="4" spans="1:8" ht="31.2" x14ac:dyDescent="0.3">
      <c r="A4" s="97" t="s">
        <v>301</v>
      </c>
    </row>
    <row r="5" spans="1:8" ht="31.2" x14ac:dyDescent="0.3">
      <c r="A5" s="97" t="s">
        <v>242</v>
      </c>
    </row>
    <row r="6" spans="1:8" ht="15.6" x14ac:dyDescent="0.3">
      <c r="A6" s="97" t="s">
        <v>243</v>
      </c>
    </row>
    <row r="7" spans="1:8" ht="15.6" x14ac:dyDescent="0.3">
      <c r="A7" s="97" t="s">
        <v>244</v>
      </c>
    </row>
    <row r="8" spans="1:8" ht="15.6" x14ac:dyDescent="0.3">
      <c r="A8" s="97" t="s">
        <v>245</v>
      </c>
    </row>
    <row r="9" spans="1:8" ht="15.6" x14ac:dyDescent="0.3">
      <c r="A9" s="97" t="s">
        <v>246</v>
      </c>
    </row>
    <row r="10" spans="1:8" ht="15.6" x14ac:dyDescent="0.3">
      <c r="A10" s="97" t="s">
        <v>247</v>
      </c>
    </row>
    <row r="11" spans="1:8" ht="15.6" x14ac:dyDescent="0.3">
      <c r="A11" s="97" t="s">
        <v>248</v>
      </c>
    </row>
    <row r="12" spans="1:8" ht="15.6" x14ac:dyDescent="0.3">
      <c r="A12" s="97" t="s">
        <v>249</v>
      </c>
    </row>
    <row r="13" spans="1:8" ht="15.6" x14ac:dyDescent="0.3">
      <c r="A13" s="97" t="s">
        <v>250</v>
      </c>
    </row>
    <row r="14" spans="1:8" ht="15.6" x14ac:dyDescent="0.3">
      <c r="A14" s="97" t="s">
        <v>251</v>
      </c>
    </row>
    <row r="15" spans="1:8" ht="15.6" x14ac:dyDescent="0.3">
      <c r="A15" s="97" t="s">
        <v>252</v>
      </c>
    </row>
    <row r="16" spans="1:8" ht="15.6" x14ac:dyDescent="0.3">
      <c r="A16" s="97" t="s">
        <v>253</v>
      </c>
    </row>
    <row r="17" spans="1:1" ht="15.6" x14ac:dyDescent="0.3">
      <c r="A17" s="97" t="s">
        <v>254</v>
      </c>
    </row>
    <row r="18" spans="1:1" ht="15.6" x14ac:dyDescent="0.3">
      <c r="A18" s="97" t="s">
        <v>255</v>
      </c>
    </row>
    <row r="19" spans="1:1" ht="15.6" x14ac:dyDescent="0.3">
      <c r="A19" s="97" t="s">
        <v>256</v>
      </c>
    </row>
    <row r="20" spans="1:1" ht="15.6" x14ac:dyDescent="0.3">
      <c r="A20" s="97" t="s">
        <v>257</v>
      </c>
    </row>
    <row r="21" spans="1:1" ht="15.6" x14ac:dyDescent="0.3">
      <c r="A21" s="97" t="s">
        <v>258</v>
      </c>
    </row>
    <row r="22" spans="1:1" ht="15.6" x14ac:dyDescent="0.3">
      <c r="A22" s="97" t="s">
        <v>259</v>
      </c>
    </row>
    <row r="23" spans="1:1" ht="15.6" x14ac:dyDescent="0.3">
      <c r="A23" s="97" t="s">
        <v>260</v>
      </c>
    </row>
    <row r="24" spans="1:1" ht="15.6" x14ac:dyDescent="0.3">
      <c r="A24" s="97" t="s">
        <v>261</v>
      </c>
    </row>
    <row r="25" spans="1:1" ht="15.6" x14ac:dyDescent="0.3">
      <c r="A25" s="97" t="s">
        <v>262</v>
      </c>
    </row>
    <row r="26" spans="1:1" ht="15.6" x14ac:dyDescent="0.3">
      <c r="A26" s="97" t="s">
        <v>263</v>
      </c>
    </row>
    <row r="27" spans="1:1" ht="15.6" x14ac:dyDescent="0.3">
      <c r="A27" s="97" t="s">
        <v>264</v>
      </c>
    </row>
    <row r="28" spans="1:1" ht="15.6" x14ac:dyDescent="0.3">
      <c r="A28" s="97" t="s">
        <v>265</v>
      </c>
    </row>
    <row r="29" spans="1:1" ht="15.6" x14ac:dyDescent="0.3">
      <c r="A29" s="97" t="s">
        <v>266</v>
      </c>
    </row>
    <row r="30" spans="1:1" ht="15.6" x14ac:dyDescent="0.3">
      <c r="A30" s="97" t="s">
        <v>267</v>
      </c>
    </row>
    <row r="31" spans="1:1" ht="15.6" x14ac:dyDescent="0.3">
      <c r="A31" s="97" t="s">
        <v>268</v>
      </c>
    </row>
    <row r="32" spans="1:1" ht="15.6" x14ac:dyDescent="0.3">
      <c r="A32" s="97" t="s">
        <v>269</v>
      </c>
    </row>
    <row r="33" spans="1:8" ht="31.2" x14ac:dyDescent="0.3">
      <c r="A33" s="97" t="s">
        <v>270</v>
      </c>
    </row>
    <row r="34" spans="1:8" ht="31.2" x14ac:dyDescent="0.3">
      <c r="A34" s="97" t="s">
        <v>271</v>
      </c>
    </row>
    <row r="35" spans="1:8" ht="15.6" x14ac:dyDescent="0.3">
      <c r="A35" s="97" t="s">
        <v>272</v>
      </c>
    </row>
    <row r="36" spans="1:8" ht="15.6" x14ac:dyDescent="0.3">
      <c r="A36" s="97" t="s">
        <v>273</v>
      </c>
    </row>
    <row r="37" spans="1:8" ht="15.6" x14ac:dyDescent="0.3">
      <c r="A37" s="97" t="s">
        <v>274</v>
      </c>
    </row>
    <row r="38" spans="1:8" ht="15.6" x14ac:dyDescent="0.3">
      <c r="A38" s="97" t="s">
        <v>275</v>
      </c>
    </row>
    <row r="39" spans="1:8" ht="15.6" x14ac:dyDescent="0.3">
      <c r="A39" s="97" t="s">
        <v>276</v>
      </c>
    </row>
    <row r="40" spans="1:8" ht="15" thickBot="1" x14ac:dyDescent="0.35"/>
    <row r="41" spans="1:8" s="1" customFormat="1" ht="47.4" thickBot="1" x14ac:dyDescent="0.35">
      <c r="A41" s="107"/>
      <c r="B41" s="108"/>
      <c r="C41" s="5" t="s">
        <v>0</v>
      </c>
      <c r="D41" s="5" t="s">
        <v>1</v>
      </c>
      <c r="E41" s="6" t="s">
        <v>7</v>
      </c>
      <c r="F41" s="7" t="s">
        <v>2</v>
      </c>
      <c r="H41" s="1" t="s">
        <v>206</v>
      </c>
    </row>
    <row r="42" spans="1:8" s="11" customFormat="1" ht="16.2" thickBot="1" x14ac:dyDescent="0.35">
      <c r="A42" s="99" t="s">
        <v>302</v>
      </c>
      <c r="B42" s="100"/>
      <c r="C42" s="8">
        <v>2</v>
      </c>
      <c r="D42" s="8" t="s">
        <v>3</v>
      </c>
      <c r="E42" s="9"/>
      <c r="F42" s="10">
        <f t="shared" ref="F42" si="1">C42*E42</f>
        <v>0</v>
      </c>
      <c r="H42" s="2">
        <v>110000</v>
      </c>
    </row>
    <row r="43" spans="1:8" ht="15.6" x14ac:dyDescent="0.3">
      <c r="A43" s="98" t="s">
        <v>277</v>
      </c>
    </row>
    <row r="44" spans="1:8" ht="15.6" x14ac:dyDescent="0.3">
      <c r="A44" s="98" t="s">
        <v>278</v>
      </c>
    </row>
    <row r="45" spans="1:8" ht="15.6" x14ac:dyDescent="0.3">
      <c r="A45" s="98" t="s">
        <v>279</v>
      </c>
    </row>
    <row r="46" spans="1:8" ht="15.6" x14ac:dyDescent="0.3">
      <c r="A46" s="98" t="s">
        <v>280</v>
      </c>
    </row>
    <row r="47" spans="1:8" ht="15.6" x14ac:dyDescent="0.3">
      <c r="A47" s="98" t="s">
        <v>281</v>
      </c>
    </row>
    <row r="48" spans="1:8" ht="15.6" x14ac:dyDescent="0.3">
      <c r="A48" s="98" t="s">
        <v>282</v>
      </c>
    </row>
    <row r="49" spans="1:1" ht="15.6" x14ac:dyDescent="0.3">
      <c r="A49" s="98" t="s">
        <v>283</v>
      </c>
    </row>
    <row r="50" spans="1:1" ht="15.6" x14ac:dyDescent="0.3">
      <c r="A50" s="98" t="s">
        <v>284</v>
      </c>
    </row>
    <row r="51" spans="1:1" ht="15.6" x14ac:dyDescent="0.3">
      <c r="A51" s="98" t="s">
        <v>285</v>
      </c>
    </row>
    <row r="52" spans="1:1" ht="15.6" x14ac:dyDescent="0.3">
      <c r="A52" s="98" t="s">
        <v>286</v>
      </c>
    </row>
    <row r="53" spans="1:1" ht="15.6" x14ac:dyDescent="0.3">
      <c r="A53" s="98" t="s">
        <v>287</v>
      </c>
    </row>
    <row r="54" spans="1:1" ht="15.6" x14ac:dyDescent="0.3">
      <c r="A54" s="98" t="s">
        <v>288</v>
      </c>
    </row>
    <row r="55" spans="1:1" ht="15.6" x14ac:dyDescent="0.3">
      <c r="A55" s="98" t="s">
        <v>289</v>
      </c>
    </row>
    <row r="56" spans="1:1" ht="15.6" x14ac:dyDescent="0.3">
      <c r="A56" s="98" t="s">
        <v>290</v>
      </c>
    </row>
    <row r="57" spans="1:1" ht="15.6" x14ac:dyDescent="0.3">
      <c r="A57" s="98" t="s">
        <v>291</v>
      </c>
    </row>
    <row r="58" spans="1:1" ht="15.6" x14ac:dyDescent="0.3">
      <c r="A58" s="98" t="s">
        <v>292</v>
      </c>
    </row>
    <row r="59" spans="1:1" ht="15.6" x14ac:dyDescent="0.3">
      <c r="A59" s="98" t="s">
        <v>293</v>
      </c>
    </row>
    <row r="60" spans="1:1" ht="15.6" x14ac:dyDescent="0.3">
      <c r="A60" s="98" t="s">
        <v>294</v>
      </c>
    </row>
    <row r="61" spans="1:1" ht="15.6" x14ac:dyDescent="0.3">
      <c r="A61" s="98" t="s">
        <v>295</v>
      </c>
    </row>
    <row r="62" spans="1:1" ht="15.6" x14ac:dyDescent="0.3">
      <c r="A62" s="98" t="s">
        <v>296</v>
      </c>
    </row>
    <row r="63" spans="1:1" ht="15.6" x14ac:dyDescent="0.3">
      <c r="A63" s="98" t="s">
        <v>297</v>
      </c>
    </row>
    <row r="64" spans="1:1" ht="15.6" x14ac:dyDescent="0.3">
      <c r="A64" s="98" t="s">
        <v>298</v>
      </c>
    </row>
    <row r="65" spans="1:1" ht="15.6" x14ac:dyDescent="0.3">
      <c r="A65" s="98" t="s">
        <v>299</v>
      </c>
    </row>
    <row r="66" spans="1:1" ht="15.6" x14ac:dyDescent="0.3">
      <c r="A66" s="98" t="s">
        <v>300</v>
      </c>
    </row>
  </sheetData>
  <mergeCells count="4">
    <mergeCell ref="A1:B1"/>
    <mergeCell ref="A2:B2"/>
    <mergeCell ref="A41:B41"/>
    <mergeCell ref="A42:B42"/>
  </mergeCells>
  <pageMargins left="0.7" right="0.7" top="0.75" bottom="0.75" header="0.3" footer="0.3"/>
  <pageSetup paperSize="9" scale="4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7</vt:i4>
      </vt:variant>
    </vt:vector>
  </HeadingPairs>
  <TitlesOfParts>
    <vt:vector size="14" baseType="lpstr">
      <vt:lpstr>Razna oprema</vt:lpstr>
      <vt:lpstr>Video i audio oprema</vt:lpstr>
      <vt:lpstr>Projektori</vt:lpstr>
      <vt:lpstr>Računala</vt:lpstr>
      <vt:lpstr>LED TV</vt:lpstr>
      <vt:lpstr>Interaktivni ekrani</vt:lpstr>
      <vt:lpstr>Info pult</vt:lpstr>
      <vt:lpstr>'Info pult'!Podrucje_ispisa</vt:lpstr>
      <vt:lpstr>'Interaktivni ekrani'!Podrucje_ispisa</vt:lpstr>
      <vt:lpstr>'LED TV'!Podrucje_ispisa</vt:lpstr>
      <vt:lpstr>Projektori!Podrucje_ispisa</vt:lpstr>
      <vt:lpstr>Računala!Podrucje_ispisa</vt:lpstr>
      <vt:lpstr>'Razna oprema'!Podrucje_ispisa</vt:lpstr>
      <vt:lpstr>'Video i audio oprema'!Podrucje_ispisa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2022-01-12T19:20:35Z</dcterms:created>
  <dcterms:modified xsi:type="dcterms:W3CDTF">2022-07-17T16:48:26Z</dcterms:modified>
</cp:coreProperties>
</file>